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クラブ・選手会員用" sheetId="1" r:id="rId1"/>
    <sheet name="オペレーションスタッフ用" sheetId="2" r:id="rId2"/>
    <sheet name="記入例" sheetId="3" r:id="rId3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22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22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 西暦で入力してください。
記入例
1990/5/20
(年/月/日）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22" authorId="0">
      <text>
        <r>
          <rPr>
            <b/>
            <sz val="9"/>
            <rFont val="ＭＳ Ｐゴシック"/>
            <family val="3"/>
          </rPr>
          <t>電話・ＦＡＸの番号は
局番ごとに-で
区切って下さい。
記入例
045-521-0001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学年は
小学校が　１－６年
中学校が　７－９年
です。
中学２年生は８です。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男・女で表示してください。
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会員ＮＯはＯＰ協会で記入します。会員登録申込み時には入力しないで下さい。
</t>
        </r>
      </text>
    </comment>
    <comment ref="Q22" authorId="0">
      <text>
        <r>
          <rPr>
            <b/>
            <sz val="9"/>
            <rFont val="ＭＳ Ｐゴシック"/>
            <family val="3"/>
          </rPr>
          <t>登録されたクラブ略称が表示されます。記入の必要はありません</t>
        </r>
      </text>
    </comment>
  </commentList>
</comments>
</file>

<file path=xl/comments2.xml><?xml version="1.0" encoding="utf-8"?>
<comments xmlns="http://schemas.openxmlformats.org/spreadsheetml/2006/main">
  <authors>
    <author> </author>
  </authors>
  <commentList>
    <comment ref="D6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6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K6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6" authorId="0">
      <text>
        <r>
          <rPr>
            <b/>
            <sz val="9"/>
            <rFont val="ＭＳ Ｐゴシック"/>
            <family val="3"/>
          </rPr>
          <t>電話・ＦＡＸの番号は
局番ごとに-で区切って下さい。
記入例
045-521-0001</t>
        </r>
      </text>
    </comment>
    <comment ref="J6" authorId="0">
      <text>
        <r>
          <rPr>
            <b/>
            <sz val="9"/>
            <rFont val="ＭＳ Ｐゴシック"/>
            <family val="3"/>
          </rPr>
          <t xml:space="preserve">評議員には１を入力して下さい。
人数は登録の仕方をご覧下さい。選手会員数によって評議員数は変わります。
</t>
        </r>
      </text>
    </comment>
    <comment ref="A6" authorId="0">
      <text>
        <r>
          <rPr>
            <b/>
            <sz val="9"/>
            <rFont val="ＭＳ Ｐゴシック"/>
            <family val="3"/>
          </rPr>
          <t xml:space="preserve">会員ＮＯはＯＰ協会にて発行します。
登録時には記入しないで下さい。
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D22" authorId="0">
      <text>
        <r>
          <rPr>
            <b/>
            <sz val="9"/>
            <rFont val="ＭＳ Ｐゴシック"/>
            <family val="3"/>
          </rPr>
          <t xml:space="preserve"> 新規登録の場合はここに１を入力してください。
</t>
        </r>
      </text>
    </comment>
    <comment ref="E22" authorId="0">
      <text>
        <r>
          <rPr>
            <b/>
            <sz val="9"/>
            <rFont val="ＭＳ Ｐゴシック"/>
            <family val="3"/>
          </rPr>
          <t xml:space="preserve"> 昨年度からの継続の場合はここに１を入れてください。
</t>
        </r>
      </text>
    </comment>
    <comment ref="H22" authorId="0">
      <text>
        <r>
          <rPr>
            <b/>
            <sz val="9"/>
            <rFont val="ＭＳ Ｐゴシック"/>
            <family val="3"/>
          </rPr>
          <t xml:space="preserve"> 西暦で入力してください。
記入例
1990/05/06
</t>
        </r>
      </text>
    </comment>
    <comment ref="K22" authorId="0">
      <text>
        <r>
          <rPr>
            <b/>
            <sz val="9"/>
            <rFont val="ＭＳ Ｐゴシック"/>
            <family val="3"/>
          </rPr>
          <t xml:space="preserve"> 必ず７桁で記入お願いします。
記入例
230-0051</t>
        </r>
      </text>
    </comment>
    <comment ref="M22" authorId="0">
      <text>
        <r>
          <rPr>
            <b/>
            <sz val="9"/>
            <rFont val="ＭＳ Ｐゴシック"/>
            <family val="3"/>
          </rPr>
          <t>電話・ＦＡＸの番号は
局番ごとに-で
区切って下さい。
記入例
045-521-0001</t>
        </r>
      </text>
    </comment>
    <comment ref="I22" authorId="0">
      <text>
        <r>
          <rPr>
            <b/>
            <sz val="9"/>
            <rFont val="ＭＳ Ｐゴシック"/>
            <family val="3"/>
          </rPr>
          <t xml:space="preserve"> 学年は
小学校が　１－６年
中学校が　７－９年
です。
中学２年生は８です。
</t>
        </r>
      </text>
    </comment>
    <comment ref="J22" authorId="0">
      <text>
        <r>
          <rPr>
            <b/>
            <sz val="9"/>
            <rFont val="ＭＳ Ｐゴシック"/>
            <family val="3"/>
          </rPr>
          <t xml:space="preserve">男・女で表示してください。
</t>
        </r>
      </text>
    </comment>
    <comment ref="A22" authorId="0">
      <text>
        <r>
          <rPr>
            <b/>
            <sz val="9"/>
            <rFont val="ＭＳ Ｐゴシック"/>
            <family val="3"/>
          </rPr>
          <t xml:space="preserve">会員ＮＯはＯＰ協会で記入します。会員登録申込み時には入力しないで下さい。
</t>
        </r>
      </text>
    </comment>
  </commentList>
</comments>
</file>

<file path=xl/sharedStrings.xml><?xml version="1.0" encoding="utf-8"?>
<sst xmlns="http://schemas.openxmlformats.org/spreadsheetml/2006/main" count="156" uniqueCount="88">
  <si>
    <t>郵便番号</t>
  </si>
  <si>
    <t>ＴＥＬ</t>
  </si>
  <si>
    <t>ＦＡＸ</t>
  </si>
  <si>
    <t>ＮＯ．</t>
  </si>
  <si>
    <t>新規</t>
  </si>
  <si>
    <t>継続</t>
  </si>
  <si>
    <t>生年月日</t>
  </si>
  <si>
    <t>学年</t>
  </si>
  <si>
    <t>選手会員氏名（漢字）</t>
  </si>
  <si>
    <t>選手会員氏名（カタカナ）</t>
  </si>
  <si>
    <t>クラブ正式名称</t>
  </si>
  <si>
    <t>クラブ略式名称</t>
  </si>
  <si>
    <t>フリガナ（カタカナ）</t>
  </si>
  <si>
    <t>ｅ－ｍａｉｌ</t>
  </si>
  <si>
    <t>クラブ登録</t>
  </si>
  <si>
    <t>←どちらか該当するところに１を入れてください。</t>
  </si>
  <si>
    <t>氏　　名</t>
  </si>
  <si>
    <t>住　　　　　　　　　　　　所</t>
  </si>
  <si>
    <t>代　表　者</t>
  </si>
  <si>
    <t>新　　　規</t>
  </si>
  <si>
    <t>継　　　続</t>
  </si>
  <si>
    <t>↓ここから選手登録をしてください。　各項目の記入例と説明は項目のところにポインターをあわせると表示されます</t>
  </si>
  <si>
    <t>↓登録をすると登録件数と金額が表示されます。確認用に利用下さい。</t>
  </si>
  <si>
    <t>住　　　　　　　　所</t>
  </si>
  <si>
    <t>クラブ入会金</t>
  </si>
  <si>
    <t>クラブ年会費</t>
  </si>
  <si>
    <t>選手入会金</t>
  </si>
  <si>
    <t>選手年会費</t>
  </si>
  <si>
    <t>(件数）</t>
  </si>
  <si>
    <t>オペレーションスタッフ年会費</t>
  </si>
  <si>
    <t>会費総計</t>
  </si>
  <si>
    <t>小　　計</t>
  </si>
  <si>
    <t>連　絡　者</t>
  </si>
  <si>
    <t>オペレーションスタッフ登録用フォーム</t>
  </si>
  <si>
    <t>　　会員氏名　（漢字）</t>
  </si>
  <si>
    <t>　会員氏名（カタカナ）</t>
  </si>
  <si>
    <t>年　齢</t>
  </si>
  <si>
    <t>性　別</t>
  </si>
  <si>
    <t>評議員</t>
  </si>
  <si>
    <t>オペレーションスタッフ入会金</t>
  </si>
  <si>
    <t>性別</t>
  </si>
  <si>
    <t>携帯電話</t>
  </si>
  <si>
    <t>会員ＮＯ．</t>
  </si>
  <si>
    <t>クラブ名(略称）</t>
  </si>
  <si>
    <t>女</t>
  </si>
  <si>
    <t>選手・オペスタ追加登録のみ</t>
  </si>
  <si>
    <t>日本ＯＰ協会会員登録フォーム　　（クラブ・選手会員用）</t>
  </si>
  <si>
    <t>会員ＮＯ</t>
  </si>
  <si>
    <t>クラブ名</t>
  </si>
  <si>
    <t>フリガナ（カタカナ）</t>
  </si>
  <si>
    <t>ＮＯ．</t>
  </si>
  <si>
    <t>日本ＯＰジュニアヨットクラブ</t>
  </si>
  <si>
    <t>日本ＪＹＣ</t>
  </si>
  <si>
    <t>横浜　太郎</t>
  </si>
  <si>
    <t>ヨコハマ　タロウ</t>
  </si>
  <si>
    <t>神奈川県横浜市鶴見区市場上町１－１－１　ＯＰマンション　１０１</t>
  </si>
  <si>
    <t>045-521-1001</t>
  </si>
  <si>
    <t>jodatarou@japan-opti.com</t>
  </si>
  <si>
    <t>東京　次郎</t>
  </si>
  <si>
    <t>トウキョウ　ジロウ</t>
  </si>
  <si>
    <t>230-0021</t>
  </si>
  <si>
    <t>230-0051</t>
  </si>
  <si>
    <t>神奈川県横浜市鶴見区鶴見中央１－１－１</t>
  </si>
  <si>
    <t>045-506-2000</t>
  </si>
  <si>
    <t>045-506-2000</t>
  </si>
  <si>
    <t>jodajirou@japan.opti.com</t>
  </si>
  <si>
    <r>
      <t>045-521-</t>
    </r>
    <r>
      <rPr>
        <sz val="11"/>
        <rFont val="ＭＳ Ｐゴシック"/>
        <family val="3"/>
      </rPr>
      <t>1000</t>
    </r>
  </si>
  <si>
    <r>
      <t>0</t>
    </r>
    <r>
      <rPr>
        <sz val="11"/>
        <rFont val="ＭＳ Ｐゴシック"/>
        <family val="3"/>
      </rPr>
      <t>90-8820-XOXO</t>
    </r>
  </si>
  <si>
    <r>
      <t>0</t>
    </r>
    <r>
      <rPr>
        <sz val="11"/>
        <rFont val="ＭＳ Ｐゴシック"/>
        <family val="3"/>
      </rPr>
      <t>90-3100-OXOX</t>
    </r>
  </si>
  <si>
    <t>山田　太郎</t>
  </si>
  <si>
    <t>ヤマダ　タロウ</t>
  </si>
  <si>
    <t>男</t>
  </si>
  <si>
    <t>神奈川県横浜市鶴見区鶴見中央１－２－３</t>
  </si>
  <si>
    <t>045-521-4000</t>
  </si>
  <si>
    <t>山田　次郎</t>
  </si>
  <si>
    <t>ヤマダ　ジロウ</t>
  </si>
  <si>
    <t>鈴木　花子</t>
  </si>
  <si>
    <t>スズキ　ハナコ</t>
  </si>
  <si>
    <t>120-0011</t>
  </si>
  <si>
    <t>東京都足立区中央本町１丁目１－１－１</t>
  </si>
  <si>
    <t>03-3845-0101</t>
  </si>
  <si>
    <t>hanako@japan-opti.com</t>
  </si>
  <si>
    <t>090-5100-XXXX</t>
  </si>
  <si>
    <t>クラブ略称</t>
  </si>
  <si>
    <t>所属クラブ</t>
  </si>
  <si>
    <t>クラブホームページ等のアドレス（URL)</t>
  </si>
  <si>
    <t>ｈttp://www.JYC.or.jp</t>
  </si>
  <si>
    <t>日本ＯＰ協会会員登録フォーム　　（クラブ・選手会員用) 平成26年度版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</si>
</sst>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9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14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i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5" borderId="1" applyNumberFormat="0" applyAlignment="0" applyProtection="0"/>
    <xf numFmtId="0" fontId="32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9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0" borderId="4" applyNumberFormat="0" applyAlignment="0" applyProtection="0"/>
    <xf numFmtId="0" fontId="44" fillId="31" borderId="0" applyNumberFormat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5" fillId="32" borderId="10" xfId="0" applyFont="1" applyFill="1" applyBorder="1" applyAlignment="1">
      <alignment horizontal="center" vertical="center"/>
    </xf>
    <xf numFmtId="0" fontId="0" fillId="32" borderId="10" xfId="0" applyFill="1" applyBorder="1" applyAlignment="1" applyProtection="1">
      <alignment vertical="center"/>
      <protection locked="0"/>
    </xf>
    <xf numFmtId="0" fontId="4" fillId="32" borderId="10" xfId="0" applyFont="1" applyFill="1" applyBorder="1" applyAlignment="1">
      <alignment vertical="center"/>
    </xf>
    <xf numFmtId="0" fontId="0" fillId="32" borderId="10" xfId="0" applyFont="1" applyFill="1" applyBorder="1" applyAlignment="1" applyProtection="1">
      <alignment vertical="center"/>
      <protection locked="0"/>
    </xf>
    <xf numFmtId="6" fontId="0" fillId="33" borderId="10" xfId="58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2" fillId="34" borderId="0" xfId="0" applyFont="1" applyFill="1" applyAlignment="1">
      <alignment vertical="center"/>
    </xf>
    <xf numFmtId="0" fontId="0" fillId="34" borderId="0" xfId="0" applyFill="1" applyAlignment="1">
      <alignment vertical="center"/>
    </xf>
    <xf numFmtId="0" fontId="7" fillId="34" borderId="0" xfId="0" applyFont="1" applyFill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ont="1" applyFill="1" applyAlignment="1">
      <alignment vertical="center"/>
    </xf>
    <xf numFmtId="0" fontId="4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4" borderId="0" xfId="0" applyFont="1" applyFill="1" applyBorder="1" applyAlignment="1">
      <alignment vertical="center"/>
    </xf>
    <xf numFmtId="6" fontId="0" fillId="34" borderId="0" xfId="0" applyNumberFormat="1" applyFont="1" applyFill="1" applyBorder="1" applyAlignment="1">
      <alignment vertical="center"/>
    </xf>
    <xf numFmtId="0" fontId="4" fillId="34" borderId="0" xfId="0" applyFont="1" applyFill="1" applyBorder="1" applyAlignment="1">
      <alignment vertical="center"/>
    </xf>
    <xf numFmtId="0" fontId="5" fillId="32" borderId="11" xfId="0" applyFont="1" applyFill="1" applyBorder="1" applyAlignment="1">
      <alignment vertical="center"/>
    </xf>
    <xf numFmtId="0" fontId="0" fillId="32" borderId="12" xfId="0" applyFill="1" applyBorder="1" applyAlignment="1">
      <alignment vertical="center"/>
    </xf>
    <xf numFmtId="0" fontId="0" fillId="32" borderId="13" xfId="0" applyFill="1" applyBorder="1" applyAlignment="1">
      <alignment vertical="center"/>
    </xf>
    <xf numFmtId="6" fontId="0" fillId="33" borderId="14" xfId="58" applyFont="1" applyFill="1" applyBorder="1" applyAlignment="1">
      <alignment vertical="center"/>
    </xf>
    <xf numFmtId="6" fontId="0" fillId="33" borderId="15" xfId="58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6" fontId="0" fillId="33" borderId="14" xfId="0" applyNumberFormat="1" applyFont="1" applyFill="1" applyBorder="1" applyAlignment="1">
      <alignment vertical="center"/>
    </xf>
    <xf numFmtId="0" fontId="6" fillId="33" borderId="15" xfId="0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14" fontId="0" fillId="0" borderId="0" xfId="0" applyNumberFormat="1" applyAlignment="1" applyProtection="1">
      <alignment vertical="center"/>
      <protection locked="0"/>
    </xf>
    <xf numFmtId="0" fontId="0" fillId="0" borderId="10" xfId="0" applyBorder="1" applyAlignment="1">
      <alignment vertical="center"/>
    </xf>
    <xf numFmtId="0" fontId="0" fillId="34" borderId="0" xfId="0" applyFont="1" applyFill="1" applyAlignment="1">
      <alignment horizontal="center" vertical="center"/>
    </xf>
    <xf numFmtId="0" fontId="0" fillId="32" borderId="10" xfId="0" applyFont="1" applyFill="1" applyBorder="1" applyAlignment="1" applyProtection="1">
      <alignment vertical="center"/>
      <protection locked="0"/>
    </xf>
    <xf numFmtId="6" fontId="0" fillId="33" borderId="10" xfId="58" applyFont="1" applyFill="1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4" borderId="0" xfId="0" applyFont="1" applyFill="1" applyBorder="1" applyAlignment="1">
      <alignment vertical="center"/>
    </xf>
    <xf numFmtId="6" fontId="0" fillId="33" borderId="15" xfId="58" applyFont="1" applyFill="1" applyBorder="1" applyAlignment="1">
      <alignment vertical="center"/>
    </xf>
    <xf numFmtId="0" fontId="0" fillId="33" borderId="15" xfId="0" applyFont="1" applyFill="1" applyBorder="1" applyAlignment="1">
      <alignment vertical="center"/>
    </xf>
    <xf numFmtId="6" fontId="0" fillId="33" borderId="14" xfId="58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6" fontId="0" fillId="33" borderId="14" xfId="0" applyNumberFormat="1" applyFont="1" applyFill="1" applyBorder="1" applyAlignment="1">
      <alignment vertical="center"/>
    </xf>
    <xf numFmtId="6" fontId="0" fillId="34" borderId="0" xfId="0" applyNumberFormat="1" applyFont="1" applyFill="1" applyBorder="1" applyAlignment="1">
      <alignment vertical="center"/>
    </xf>
    <xf numFmtId="0" fontId="8" fillId="32" borderId="10" xfId="43" applyFill="1" applyBorder="1" applyAlignment="1" applyProtection="1">
      <alignment vertical="center"/>
      <protection locked="0"/>
    </xf>
    <xf numFmtId="0" fontId="8" fillId="0" borderId="0" xfId="43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49" fontId="0" fillId="0" borderId="10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32" borderId="10" xfId="0" applyFont="1" applyFill="1" applyBorder="1" applyAlignment="1" applyProtection="1">
      <alignment vertical="center"/>
      <protection locked="0"/>
    </xf>
    <xf numFmtId="0" fontId="3" fillId="32" borderId="10" xfId="0" applyFont="1" applyFill="1" applyBorder="1" applyAlignment="1">
      <alignment vertical="center"/>
    </xf>
    <xf numFmtId="0" fontId="0" fillId="32" borderId="10" xfId="0" applyFill="1" applyBorder="1" applyAlignment="1" applyProtection="1">
      <alignment vertical="center"/>
      <protection locked="0"/>
    </xf>
    <xf numFmtId="0" fontId="0" fillId="33" borderId="10" xfId="0" applyFont="1" applyFill="1" applyBorder="1" applyAlignment="1">
      <alignment vertical="center"/>
    </xf>
    <xf numFmtId="0" fontId="4" fillId="32" borderId="10" xfId="0" applyFont="1" applyFill="1" applyBorder="1" applyAlignment="1">
      <alignment vertical="center"/>
    </xf>
    <xf numFmtId="0" fontId="0" fillId="32" borderId="10" xfId="0" applyFill="1" applyBorder="1" applyAlignment="1">
      <alignment vertical="center"/>
    </xf>
    <xf numFmtId="0" fontId="0" fillId="32" borderId="10" xfId="0" applyFont="1" applyFill="1" applyBorder="1" applyAlignment="1" applyProtection="1">
      <alignment vertical="center"/>
      <protection locked="0"/>
    </xf>
    <xf numFmtId="0" fontId="0" fillId="34" borderId="0" xfId="0" applyFont="1" applyFill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33" borderId="10" xfId="0" applyFont="1" applyFill="1" applyBorder="1" applyAlignment="1">
      <alignment vertical="center"/>
    </xf>
    <xf numFmtId="0" fontId="0" fillId="33" borderId="15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933450</xdr:colOff>
      <xdr:row>12</xdr:row>
      <xdr:rowOff>0</xdr:rowOff>
    </xdr:from>
    <xdr:to>
      <xdr:col>13</xdr:col>
      <xdr:colOff>971550</xdr:colOff>
      <xdr:row>14</xdr:row>
      <xdr:rowOff>38100</xdr:rowOff>
    </xdr:to>
    <xdr:sp>
      <xdr:nvSpPr>
        <xdr:cNvPr id="1" name="AutoShape 10"/>
        <xdr:cNvSpPr>
          <a:spLocks/>
        </xdr:cNvSpPr>
      </xdr:nvSpPr>
      <xdr:spPr>
        <a:xfrm>
          <a:off x="12458700" y="2619375"/>
          <a:ext cx="1085850" cy="381000"/>
        </a:xfrm>
        <a:prstGeom prst="borderCallout1">
          <a:avLst>
            <a:gd name="adj1" fmla="val 93361"/>
            <a:gd name="adj2" fmla="val -112500"/>
            <a:gd name="adj3" fmla="val 57078"/>
            <a:gd name="adj4" fmla="val -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oval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必ず記載をお願いします。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1</xdr:row>
      <xdr:rowOff>0</xdr:rowOff>
    </xdr:from>
    <xdr:to>
      <xdr:col>14</xdr:col>
      <xdr:colOff>114300</xdr:colOff>
      <xdr:row>2</xdr:row>
      <xdr:rowOff>104775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6934200" y="219075"/>
          <a:ext cx="7029450" cy="276225"/>
        </a:xfrm>
        <a:prstGeom prst="rect">
          <a:avLst/>
        </a:prstGeom>
        <a:solidFill>
          <a:srgbClr val="FFFF00"/>
        </a:solidFill>
        <a:ln w="381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1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注意！！　評議員の方は必ずメールアドレスの登録をお願いします。総会の出欠案内等を送信します。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jodatarou@japan-opti.com" TargetMode="External" /><Relationship Id="rId2" Type="http://schemas.openxmlformats.org/officeDocument/2006/relationships/hyperlink" Target="mailto:jodajirou@japan.opti.com" TargetMode="External" /><Relationship Id="rId3" Type="http://schemas.openxmlformats.org/officeDocument/2006/relationships/hyperlink" Target="mailto:hanako@japan-opti.com" TargetMode="External" /><Relationship Id="rId4" Type="http://schemas.openxmlformats.org/officeDocument/2006/relationships/comments" Target="../comments3.xml" /><Relationship Id="rId5" Type="http://schemas.openxmlformats.org/officeDocument/2006/relationships/vmlDrawing" Target="../drawings/vmlDrawing3.vml" /><Relationship Id="rId6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zoomScalePageLayoutView="0" workbookViewId="0" topLeftCell="A1">
      <selection activeCell="F24" sqref="F24"/>
    </sheetView>
  </sheetViews>
  <sheetFormatPr defaultColWidth="9.00390625" defaultRowHeight="13.5"/>
  <cols>
    <col min="2" max="2" width="0.5" style="0" customWidth="1"/>
    <col min="3" max="3" width="5.25390625" style="0" customWidth="1"/>
    <col min="4" max="4" width="4.375" style="0" customWidth="1"/>
    <col min="5" max="5" width="4.875" style="0" customWidth="1"/>
    <col min="6" max="6" width="20.875" style="0" customWidth="1"/>
    <col min="7" max="7" width="20.75390625" style="0" customWidth="1"/>
    <col min="8" max="8" width="13.875" style="0" customWidth="1"/>
    <col min="9" max="10" width="6.50390625" style="0" customWidth="1"/>
    <col min="11" max="11" width="12.00390625" style="0" customWidth="1"/>
    <col min="12" max="12" width="46.75390625" style="0" customWidth="1"/>
    <col min="13" max="13" width="13.75390625" style="0" customWidth="1"/>
    <col min="14" max="14" width="13.25390625" style="0" customWidth="1"/>
    <col min="15" max="15" width="18.375" style="0" customWidth="1"/>
    <col min="16" max="16" width="15.875" style="0" customWidth="1"/>
    <col min="17" max="17" width="15.125" style="0" customWidth="1"/>
  </cols>
  <sheetData>
    <row r="1" spans="3:15" ht="17.25">
      <c r="C1" s="14" t="s">
        <v>87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3:15" ht="17.2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25" t="s">
        <v>14</v>
      </c>
      <c r="D3" s="26"/>
      <c r="E3" s="27"/>
      <c r="F3" s="5" t="s">
        <v>19</v>
      </c>
      <c r="G3" s="5" t="s">
        <v>20</v>
      </c>
      <c r="H3" s="55" t="s">
        <v>45</v>
      </c>
      <c r="I3" s="55"/>
      <c r="J3" s="24"/>
      <c r="K3" s="15"/>
      <c r="L3" s="15"/>
      <c r="M3" s="15"/>
      <c r="N3" s="15"/>
      <c r="O3" s="15"/>
    </row>
    <row r="4" spans="1:15" ht="17.25">
      <c r="A4" s="15"/>
      <c r="B4" s="15"/>
      <c r="C4" s="14"/>
      <c r="D4" s="15"/>
      <c r="E4" s="15"/>
      <c r="F4" s="6"/>
      <c r="G4" s="6"/>
      <c r="H4" s="56"/>
      <c r="I4" s="56"/>
      <c r="J4" s="16" t="s">
        <v>15</v>
      </c>
      <c r="K4" s="16"/>
      <c r="L4" s="15"/>
      <c r="M4" s="15"/>
      <c r="N4" s="15"/>
      <c r="O4" s="15"/>
    </row>
    <row r="5" spans="1:17" ht="17.25">
      <c r="A5" s="15"/>
      <c r="B5" s="15"/>
      <c r="C5" s="14"/>
      <c r="D5" s="15"/>
      <c r="E5" s="15"/>
      <c r="F5" s="17"/>
      <c r="G5" s="17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7" s="2" customFormat="1" ht="20.25" customHeight="1">
      <c r="A6" s="18"/>
      <c r="B6" s="18"/>
      <c r="C6" s="58" t="s">
        <v>10</v>
      </c>
      <c r="D6" s="59"/>
      <c r="E6" s="59"/>
      <c r="F6" s="54"/>
      <c r="G6" s="54"/>
      <c r="H6" s="7" t="s">
        <v>11</v>
      </c>
      <c r="I6" s="54"/>
      <c r="J6" s="54"/>
      <c r="K6" s="54"/>
      <c r="L6" s="7" t="s">
        <v>85</v>
      </c>
      <c r="M6" s="54"/>
      <c r="N6" s="54"/>
      <c r="O6" s="54"/>
      <c r="P6" s="18"/>
      <c r="Q6" s="18"/>
    </row>
    <row r="7" spans="1:17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Q7" s="15"/>
    </row>
    <row r="8" spans="1:17" s="3" customFormat="1" ht="13.5">
      <c r="A8" s="20"/>
      <c r="B8" s="20"/>
      <c r="C8" s="19"/>
      <c r="D8" s="20"/>
      <c r="E8" s="20"/>
      <c r="F8" s="21" t="s">
        <v>16</v>
      </c>
      <c r="G8" s="21" t="s">
        <v>12</v>
      </c>
      <c r="H8" s="21" t="s">
        <v>0</v>
      </c>
      <c r="I8" s="61" t="s">
        <v>17</v>
      </c>
      <c r="J8" s="61"/>
      <c r="K8" s="61"/>
      <c r="L8" s="61"/>
      <c r="M8" s="21" t="s">
        <v>1</v>
      </c>
      <c r="N8" s="21" t="s">
        <v>2</v>
      </c>
      <c r="O8" s="21" t="s">
        <v>13</v>
      </c>
      <c r="P8" s="21" t="s">
        <v>41</v>
      </c>
      <c r="Q8" s="20"/>
    </row>
    <row r="9" spans="1:17" s="3" customFormat="1" ht="21" customHeight="1">
      <c r="A9" s="20"/>
      <c r="B9" s="20"/>
      <c r="C9" s="58" t="s">
        <v>18</v>
      </c>
      <c r="D9" s="59"/>
      <c r="E9" s="59"/>
      <c r="F9" s="8"/>
      <c r="G9" s="8"/>
      <c r="H9" s="8"/>
      <c r="I9" s="60"/>
      <c r="J9" s="60"/>
      <c r="K9" s="60"/>
      <c r="L9" s="60"/>
      <c r="M9" s="8"/>
      <c r="N9" s="8"/>
      <c r="O9" s="8"/>
      <c r="P9" s="8"/>
      <c r="Q9" s="20"/>
    </row>
    <row r="10" spans="1:17" s="3" customFormat="1" ht="13.5">
      <c r="A10" s="20"/>
      <c r="B10" s="20"/>
      <c r="C10" s="19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Q10" s="20"/>
    </row>
    <row r="11" spans="1:17" s="3" customFormat="1" ht="21" customHeight="1">
      <c r="A11" s="20"/>
      <c r="B11" s="20"/>
      <c r="C11" s="58" t="s">
        <v>32</v>
      </c>
      <c r="D11" s="59"/>
      <c r="E11" s="59"/>
      <c r="F11" s="8"/>
      <c r="G11" s="8"/>
      <c r="H11" s="8"/>
      <c r="I11" s="60"/>
      <c r="J11" s="60"/>
      <c r="K11" s="60"/>
      <c r="L11" s="60"/>
      <c r="M11" s="8"/>
      <c r="N11" s="8"/>
      <c r="O11" s="8"/>
      <c r="P11" s="8"/>
      <c r="Q11" s="20"/>
    </row>
    <row r="12" spans="1:17" s="3" customFormat="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</row>
    <row r="13" spans="1:17" s="3" customFormat="1" ht="13.5">
      <c r="A13" s="20"/>
      <c r="B13" s="20"/>
      <c r="C13" s="16" t="s">
        <v>22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</row>
    <row r="14" spans="1:17" s="3" customFormat="1" ht="13.5">
      <c r="A14" s="20"/>
      <c r="B14" s="20"/>
      <c r="C14" s="20"/>
      <c r="D14" s="20"/>
      <c r="E14" s="20"/>
      <c r="F14" s="20"/>
      <c r="G14" s="20"/>
      <c r="H14" s="20"/>
      <c r="I14" s="20" t="s">
        <v>28</v>
      </c>
      <c r="J14" s="20"/>
      <c r="K14" s="20"/>
      <c r="L14" s="20"/>
      <c r="M14" s="20"/>
      <c r="N14" s="20"/>
      <c r="O14" s="20"/>
      <c r="P14" s="20"/>
      <c r="Q14" s="20"/>
    </row>
    <row r="15" spans="1:17" s="3" customFormat="1" ht="13.5">
      <c r="A15" s="20"/>
      <c r="B15" s="20"/>
      <c r="C15" s="57" t="s">
        <v>24</v>
      </c>
      <c r="D15" s="57"/>
      <c r="E15" s="57"/>
      <c r="F15" s="9">
        <f>F4*15000</f>
        <v>0</v>
      </c>
      <c r="G15" s="10" t="s">
        <v>26</v>
      </c>
      <c r="H15" s="9">
        <f>D123*2000</f>
        <v>0</v>
      </c>
      <c r="I15" s="10">
        <f>D123</f>
        <v>0</v>
      </c>
      <c r="J15" s="22"/>
      <c r="K15" s="20"/>
      <c r="L15" s="20"/>
      <c r="M15" s="20"/>
      <c r="N15" s="20"/>
      <c r="O15" s="20"/>
      <c r="P15" s="20"/>
      <c r="Q15" s="20"/>
    </row>
    <row r="16" spans="1:17" s="3" customFormat="1" ht="13.5">
      <c r="A16" s="20"/>
      <c r="B16" s="20"/>
      <c r="C16" s="57" t="s">
        <v>25</v>
      </c>
      <c r="D16" s="57"/>
      <c r="E16" s="57"/>
      <c r="F16" s="9">
        <f>F4*15000+G4*15000</f>
        <v>0</v>
      </c>
      <c r="G16" s="10" t="s">
        <v>27</v>
      </c>
      <c r="H16" s="9">
        <f>(D123+E123)*2000</f>
        <v>0</v>
      </c>
      <c r="I16" s="10">
        <f>D123+E123</f>
        <v>0</v>
      </c>
      <c r="J16" s="22"/>
      <c r="K16" s="20"/>
      <c r="L16" s="20"/>
      <c r="M16" s="20"/>
      <c r="N16" s="20"/>
      <c r="O16" s="20"/>
      <c r="P16" s="20"/>
      <c r="Q16" s="20"/>
    </row>
    <row r="17" spans="1:17" s="3" customFormat="1" ht="13.5">
      <c r="A17" s="20"/>
      <c r="B17" s="20"/>
      <c r="C17" s="57"/>
      <c r="D17" s="57"/>
      <c r="E17" s="57"/>
      <c r="F17" s="10"/>
      <c r="G17" s="11" t="s">
        <v>39</v>
      </c>
      <c r="H17" s="9">
        <f>'オペレーションスタッフ用'!D77*1000</f>
        <v>0</v>
      </c>
      <c r="I17" s="10">
        <f>'オペレーションスタッフ用'!D77</f>
        <v>0</v>
      </c>
      <c r="J17" s="22"/>
      <c r="K17" s="20"/>
      <c r="L17" s="20"/>
      <c r="M17" s="20"/>
      <c r="N17" s="20"/>
      <c r="O17" s="20"/>
      <c r="P17" s="20"/>
      <c r="Q17" s="20"/>
    </row>
    <row r="18" spans="1:17" s="3" customFormat="1" ht="14.25" thickBot="1">
      <c r="A18" s="20"/>
      <c r="B18" s="20"/>
      <c r="C18" s="62" t="s">
        <v>31</v>
      </c>
      <c r="D18" s="62"/>
      <c r="E18" s="62"/>
      <c r="F18" s="29">
        <f>F15+F16</f>
        <v>0</v>
      </c>
      <c r="G18" s="32" t="s">
        <v>29</v>
      </c>
      <c r="H18" s="29">
        <f>('オペレーションスタッフ用'!D77+'オペレーションスタッフ用'!E77)*1000</f>
        <v>0</v>
      </c>
      <c r="I18" s="33">
        <f>'オペレーションスタッフ用'!D77+'オペレーションスタッフ用'!E77</f>
        <v>0</v>
      </c>
      <c r="J18" s="22"/>
      <c r="K18" s="20"/>
      <c r="L18" s="20"/>
      <c r="M18" s="20"/>
      <c r="N18" s="20"/>
      <c r="O18" s="20"/>
      <c r="P18" s="20"/>
      <c r="Q18" s="20"/>
    </row>
    <row r="19" spans="1:17" s="3" customFormat="1" ht="14.25" thickTop="1">
      <c r="A19" s="20"/>
      <c r="B19" s="20"/>
      <c r="C19" s="63" t="s">
        <v>30</v>
      </c>
      <c r="D19" s="63"/>
      <c r="E19" s="63"/>
      <c r="F19" s="28">
        <f>F18+H19</f>
        <v>0</v>
      </c>
      <c r="G19" s="30" t="s">
        <v>31</v>
      </c>
      <c r="H19" s="31">
        <f>SUM(H15:H18)</f>
        <v>0</v>
      </c>
      <c r="I19" s="31"/>
      <c r="J19" s="23"/>
      <c r="K19" s="20"/>
      <c r="L19" s="20"/>
      <c r="M19" s="20"/>
      <c r="N19" s="20"/>
      <c r="O19" s="20"/>
      <c r="P19" s="20"/>
      <c r="Q19" s="20"/>
    </row>
    <row r="20" spans="1:17" s="3" customFormat="1" ht="13.5">
      <c r="A20" s="20"/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</row>
    <row r="21" spans="1:17" s="3" customFormat="1" ht="13.5">
      <c r="A21" s="20"/>
      <c r="B21" s="20"/>
      <c r="C21" s="16" t="s">
        <v>21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</row>
    <row r="22" spans="1:17" ht="19.5" customHeight="1">
      <c r="A22" t="s">
        <v>42</v>
      </c>
      <c r="B22" t="s">
        <v>48</v>
      </c>
      <c r="C22" s="12" t="s">
        <v>3</v>
      </c>
      <c r="D22" s="12" t="s">
        <v>4</v>
      </c>
      <c r="E22" s="12" t="s">
        <v>5</v>
      </c>
      <c r="F22" s="12" t="s">
        <v>8</v>
      </c>
      <c r="G22" s="12" t="s">
        <v>9</v>
      </c>
      <c r="H22" s="13" t="s">
        <v>6</v>
      </c>
      <c r="I22" s="13" t="s">
        <v>7</v>
      </c>
      <c r="J22" s="13" t="s">
        <v>40</v>
      </c>
      <c r="K22" s="13" t="s">
        <v>0</v>
      </c>
      <c r="L22" s="13" t="s">
        <v>23</v>
      </c>
      <c r="M22" s="13" t="s">
        <v>1</v>
      </c>
      <c r="N22" s="13" t="s">
        <v>2</v>
      </c>
      <c r="O22" s="13" t="s">
        <v>13</v>
      </c>
      <c r="P22" s="13" t="s">
        <v>41</v>
      </c>
      <c r="Q22" s="13" t="s">
        <v>43</v>
      </c>
    </row>
    <row r="23" spans="2:17" ht="15" customHeight="1">
      <c r="B23">
        <f>IF(F23="","",$F$6)</f>
      </c>
      <c r="C23">
        <v>1</v>
      </c>
      <c r="D23" s="4"/>
      <c r="E23" s="4"/>
      <c r="F23" s="4"/>
      <c r="G23" s="4"/>
      <c r="H23" s="34"/>
      <c r="I23" s="53"/>
      <c r="J23" s="53"/>
      <c r="K23" s="4"/>
      <c r="L23" s="4"/>
      <c r="M23" s="4"/>
      <c r="N23" s="4"/>
      <c r="O23" s="4"/>
      <c r="P23" s="4"/>
      <c r="Q23">
        <f>IF(F23="","",$I$6)</f>
      </c>
    </row>
    <row r="24" spans="2:17" ht="15" customHeight="1">
      <c r="B24">
        <f aca="true" t="shared" si="0" ref="B24:B87">IF(F24="","",$F$6)</f>
      </c>
      <c r="C24">
        <v>2</v>
      </c>
      <c r="D24" s="4"/>
      <c r="E24" s="4"/>
      <c r="F24" s="4"/>
      <c r="G24" s="4"/>
      <c r="H24" s="34"/>
      <c r="I24" s="53"/>
      <c r="J24" s="53"/>
      <c r="K24" s="4"/>
      <c r="L24" s="4"/>
      <c r="M24" s="4"/>
      <c r="N24" s="4"/>
      <c r="O24" s="4"/>
      <c r="P24" s="4"/>
      <c r="Q24">
        <f aca="true" t="shared" si="1" ref="Q24:Q87">IF(F24="","",$I$6)</f>
      </c>
    </row>
    <row r="25" spans="2:17" ht="15" customHeight="1">
      <c r="B25">
        <f t="shared" si="0"/>
      </c>
      <c r="C25">
        <v>3</v>
      </c>
      <c r="D25" s="4"/>
      <c r="E25" s="4"/>
      <c r="F25" s="4"/>
      <c r="G25" s="4"/>
      <c r="H25" s="34"/>
      <c r="I25" s="53"/>
      <c r="J25" s="53"/>
      <c r="K25" s="4"/>
      <c r="L25" s="4"/>
      <c r="M25" s="4"/>
      <c r="N25" s="4"/>
      <c r="O25" s="4"/>
      <c r="P25" s="4"/>
      <c r="Q25">
        <f t="shared" si="1"/>
      </c>
    </row>
    <row r="26" spans="2:17" ht="15" customHeight="1">
      <c r="B26">
        <f t="shared" si="0"/>
      </c>
      <c r="C26">
        <v>4</v>
      </c>
      <c r="D26" s="4"/>
      <c r="E26" s="4"/>
      <c r="F26" s="4"/>
      <c r="G26" s="4"/>
      <c r="H26" s="34"/>
      <c r="I26" s="53"/>
      <c r="J26" s="53"/>
      <c r="K26" s="4"/>
      <c r="L26" s="4"/>
      <c r="M26" s="4"/>
      <c r="N26" s="4"/>
      <c r="O26" s="4"/>
      <c r="P26" s="4"/>
      <c r="Q26">
        <f t="shared" si="1"/>
      </c>
    </row>
    <row r="27" spans="2:17" ht="15" customHeight="1">
      <c r="B27">
        <f t="shared" si="0"/>
      </c>
      <c r="C27">
        <v>5</v>
      </c>
      <c r="D27" s="4"/>
      <c r="E27" s="4"/>
      <c r="F27" s="4"/>
      <c r="G27" s="4"/>
      <c r="H27" s="34"/>
      <c r="I27" s="53"/>
      <c r="J27" s="53"/>
      <c r="K27" s="4"/>
      <c r="L27" s="4"/>
      <c r="M27" s="4"/>
      <c r="N27" s="4"/>
      <c r="O27" s="4"/>
      <c r="P27" s="4"/>
      <c r="Q27">
        <f t="shared" si="1"/>
      </c>
    </row>
    <row r="28" spans="2:17" ht="15" customHeight="1">
      <c r="B28">
        <f t="shared" si="0"/>
      </c>
      <c r="C28">
        <v>6</v>
      </c>
      <c r="D28" s="4"/>
      <c r="E28" s="4"/>
      <c r="F28" s="4"/>
      <c r="G28" s="4"/>
      <c r="H28" s="34"/>
      <c r="I28" s="53"/>
      <c r="J28" s="53"/>
      <c r="K28" s="4"/>
      <c r="L28" s="4"/>
      <c r="M28" s="4"/>
      <c r="N28" s="4"/>
      <c r="O28" s="4"/>
      <c r="P28" s="4"/>
      <c r="Q28">
        <f t="shared" si="1"/>
      </c>
    </row>
    <row r="29" spans="2:17" ht="15" customHeight="1">
      <c r="B29">
        <f t="shared" si="0"/>
      </c>
      <c r="C29">
        <v>7</v>
      </c>
      <c r="D29" s="4"/>
      <c r="E29" s="4"/>
      <c r="F29" s="4"/>
      <c r="G29" s="4"/>
      <c r="H29" s="34"/>
      <c r="I29" s="53"/>
      <c r="J29" s="53"/>
      <c r="K29" s="4"/>
      <c r="L29" s="4"/>
      <c r="M29" s="4"/>
      <c r="N29" s="4"/>
      <c r="O29" s="4"/>
      <c r="P29" s="4"/>
      <c r="Q29">
        <f t="shared" si="1"/>
      </c>
    </row>
    <row r="30" spans="2:17" ht="15" customHeight="1">
      <c r="B30">
        <f t="shared" si="0"/>
      </c>
      <c r="C30">
        <v>8</v>
      </c>
      <c r="D30" s="4"/>
      <c r="E30" s="4"/>
      <c r="F30" s="4"/>
      <c r="G30" s="4"/>
      <c r="H30" s="34"/>
      <c r="I30" s="53"/>
      <c r="J30" s="53"/>
      <c r="K30" s="4"/>
      <c r="L30" s="4"/>
      <c r="M30" s="4"/>
      <c r="N30" s="4"/>
      <c r="O30" s="4"/>
      <c r="P30" s="4"/>
      <c r="Q30">
        <f t="shared" si="1"/>
      </c>
    </row>
    <row r="31" spans="2:17" ht="15" customHeight="1">
      <c r="B31">
        <f t="shared" si="0"/>
      </c>
      <c r="C31">
        <v>9</v>
      </c>
      <c r="D31" s="4"/>
      <c r="E31" s="4"/>
      <c r="F31" s="4"/>
      <c r="G31" s="4"/>
      <c r="H31" s="34"/>
      <c r="I31" s="53"/>
      <c r="J31" s="53"/>
      <c r="K31" s="4"/>
      <c r="L31" s="4"/>
      <c r="M31" s="4"/>
      <c r="N31" s="4"/>
      <c r="O31" s="4"/>
      <c r="P31" s="4"/>
      <c r="Q31">
        <f t="shared" si="1"/>
      </c>
    </row>
    <row r="32" spans="2:17" ht="15" customHeight="1">
      <c r="B32">
        <f t="shared" si="0"/>
      </c>
      <c r="C32">
        <v>10</v>
      </c>
      <c r="D32" s="4"/>
      <c r="E32" s="4"/>
      <c r="F32" s="4"/>
      <c r="G32" s="4"/>
      <c r="H32" s="34"/>
      <c r="I32" s="53"/>
      <c r="J32" s="53"/>
      <c r="K32" s="4"/>
      <c r="L32" s="4"/>
      <c r="M32" s="4"/>
      <c r="N32" s="4"/>
      <c r="O32" s="4"/>
      <c r="P32" s="4"/>
      <c r="Q32">
        <f t="shared" si="1"/>
      </c>
    </row>
    <row r="33" spans="2:17" ht="15" customHeight="1">
      <c r="B33">
        <f t="shared" si="0"/>
      </c>
      <c r="C33">
        <v>11</v>
      </c>
      <c r="D33" s="4"/>
      <c r="E33" s="4"/>
      <c r="F33" s="4"/>
      <c r="G33" s="4"/>
      <c r="H33" s="34"/>
      <c r="I33" s="53"/>
      <c r="J33" s="53"/>
      <c r="K33" s="4"/>
      <c r="L33" s="4"/>
      <c r="M33" s="4"/>
      <c r="N33" s="4"/>
      <c r="O33" s="4"/>
      <c r="P33" s="4"/>
      <c r="Q33">
        <f t="shared" si="1"/>
      </c>
    </row>
    <row r="34" spans="2:17" ht="15" customHeight="1">
      <c r="B34">
        <f t="shared" si="0"/>
      </c>
      <c r="C34">
        <v>12</v>
      </c>
      <c r="D34" s="4"/>
      <c r="E34" s="4"/>
      <c r="F34" s="4"/>
      <c r="G34" s="4"/>
      <c r="H34" s="34"/>
      <c r="I34" s="53"/>
      <c r="J34" s="53"/>
      <c r="K34" s="4"/>
      <c r="L34" s="4"/>
      <c r="M34" s="4"/>
      <c r="N34" s="4"/>
      <c r="O34" s="4"/>
      <c r="P34" s="4"/>
      <c r="Q34">
        <f t="shared" si="1"/>
      </c>
    </row>
    <row r="35" spans="2:17" ht="15" customHeight="1">
      <c r="B35">
        <f t="shared" si="0"/>
      </c>
      <c r="C35">
        <v>13</v>
      </c>
      <c r="D35" s="4"/>
      <c r="E35" s="4"/>
      <c r="F35" s="4"/>
      <c r="G35" s="4"/>
      <c r="H35" s="34"/>
      <c r="I35" s="53"/>
      <c r="J35" s="53"/>
      <c r="K35" s="4"/>
      <c r="L35" s="4"/>
      <c r="M35" s="4"/>
      <c r="N35" s="4"/>
      <c r="O35" s="4"/>
      <c r="P35" s="4"/>
      <c r="Q35">
        <f t="shared" si="1"/>
      </c>
    </row>
    <row r="36" spans="2:17" ht="15" customHeight="1">
      <c r="B36">
        <f t="shared" si="0"/>
      </c>
      <c r="C36">
        <v>14</v>
      </c>
      <c r="D36" s="4"/>
      <c r="E36" s="4"/>
      <c r="F36" s="4"/>
      <c r="G36" s="4"/>
      <c r="H36" s="34"/>
      <c r="I36" s="53"/>
      <c r="J36" s="53"/>
      <c r="K36" s="4"/>
      <c r="L36" s="4"/>
      <c r="M36" s="4"/>
      <c r="N36" s="4"/>
      <c r="O36" s="4"/>
      <c r="P36" s="4"/>
      <c r="Q36">
        <f t="shared" si="1"/>
      </c>
    </row>
    <row r="37" spans="2:17" ht="15" customHeight="1">
      <c r="B37">
        <f t="shared" si="0"/>
      </c>
      <c r="C37">
        <v>15</v>
      </c>
      <c r="D37" s="4"/>
      <c r="E37" s="4"/>
      <c r="F37" s="4"/>
      <c r="G37" s="4"/>
      <c r="H37" s="34"/>
      <c r="I37" s="53"/>
      <c r="J37" s="53"/>
      <c r="K37" s="4"/>
      <c r="L37" s="4"/>
      <c r="M37" s="4"/>
      <c r="N37" s="4"/>
      <c r="O37" s="4"/>
      <c r="P37" s="4"/>
      <c r="Q37">
        <f t="shared" si="1"/>
      </c>
    </row>
    <row r="38" spans="2:17" ht="15" customHeight="1">
      <c r="B38">
        <f t="shared" si="0"/>
      </c>
      <c r="C38">
        <v>16</v>
      </c>
      <c r="D38" s="4"/>
      <c r="E38" s="4"/>
      <c r="F38" s="4"/>
      <c r="G38" s="4"/>
      <c r="H38" s="34"/>
      <c r="I38" s="53"/>
      <c r="J38" s="53"/>
      <c r="K38" s="4"/>
      <c r="L38" s="4"/>
      <c r="M38" s="4"/>
      <c r="N38" s="4"/>
      <c r="O38" s="4"/>
      <c r="P38" s="4"/>
      <c r="Q38">
        <f t="shared" si="1"/>
      </c>
    </row>
    <row r="39" spans="2:17" ht="15" customHeight="1">
      <c r="B39">
        <f t="shared" si="0"/>
      </c>
      <c r="C39">
        <v>17</v>
      </c>
      <c r="D39" s="4"/>
      <c r="E39" s="4"/>
      <c r="F39" s="4"/>
      <c r="G39" s="4"/>
      <c r="H39" s="34"/>
      <c r="I39" s="53"/>
      <c r="J39" s="53"/>
      <c r="K39" s="4"/>
      <c r="L39" s="4"/>
      <c r="M39" s="4"/>
      <c r="N39" s="4"/>
      <c r="O39" s="4"/>
      <c r="P39" s="4"/>
      <c r="Q39">
        <f t="shared" si="1"/>
      </c>
    </row>
    <row r="40" spans="2:17" ht="15" customHeight="1">
      <c r="B40">
        <f t="shared" si="0"/>
      </c>
      <c r="C40">
        <v>18</v>
      </c>
      <c r="D40" s="4"/>
      <c r="E40" s="4"/>
      <c r="F40" s="4"/>
      <c r="G40" s="4"/>
      <c r="H40" s="34"/>
      <c r="I40" s="53"/>
      <c r="J40" s="53"/>
      <c r="K40" s="4"/>
      <c r="L40" s="4"/>
      <c r="M40" s="4"/>
      <c r="N40" s="4"/>
      <c r="O40" s="4"/>
      <c r="P40" s="4"/>
      <c r="Q40">
        <f t="shared" si="1"/>
      </c>
    </row>
    <row r="41" spans="2:17" ht="15" customHeight="1">
      <c r="B41">
        <f t="shared" si="0"/>
      </c>
      <c r="C41">
        <v>19</v>
      </c>
      <c r="D41" s="4"/>
      <c r="E41" s="4"/>
      <c r="F41" s="4"/>
      <c r="G41" s="4"/>
      <c r="H41" s="34"/>
      <c r="I41" s="53"/>
      <c r="J41" s="53"/>
      <c r="K41" s="4"/>
      <c r="L41" s="4"/>
      <c r="M41" s="4"/>
      <c r="N41" s="4"/>
      <c r="O41" s="4"/>
      <c r="P41" s="4"/>
      <c r="Q41">
        <f t="shared" si="1"/>
      </c>
    </row>
    <row r="42" spans="2:17" ht="15" customHeight="1">
      <c r="B42">
        <f t="shared" si="0"/>
      </c>
      <c r="C42">
        <v>20</v>
      </c>
      <c r="D42" s="4"/>
      <c r="E42" s="4"/>
      <c r="F42" s="4"/>
      <c r="G42" s="4"/>
      <c r="H42" s="34"/>
      <c r="I42" s="53"/>
      <c r="J42" s="53"/>
      <c r="K42" s="4"/>
      <c r="L42" s="4"/>
      <c r="M42" s="4"/>
      <c r="N42" s="4"/>
      <c r="O42" s="4"/>
      <c r="P42" s="4"/>
      <c r="Q42">
        <f t="shared" si="1"/>
      </c>
    </row>
    <row r="43" spans="2:17" ht="15" customHeight="1">
      <c r="B43">
        <f t="shared" si="0"/>
      </c>
      <c r="C43">
        <v>21</v>
      </c>
      <c r="D43" s="4"/>
      <c r="E43" s="4"/>
      <c r="F43" s="4"/>
      <c r="G43" s="4"/>
      <c r="H43" s="34"/>
      <c r="I43" s="53"/>
      <c r="J43" s="53"/>
      <c r="K43" s="4"/>
      <c r="L43" s="4"/>
      <c r="M43" s="4"/>
      <c r="N43" s="4"/>
      <c r="O43" s="4"/>
      <c r="P43" s="4"/>
      <c r="Q43">
        <f t="shared" si="1"/>
      </c>
    </row>
    <row r="44" spans="2:17" ht="15" customHeight="1">
      <c r="B44">
        <f t="shared" si="0"/>
      </c>
      <c r="C44">
        <v>22</v>
      </c>
      <c r="D44" s="4"/>
      <c r="E44" s="4"/>
      <c r="F44" s="4"/>
      <c r="G44" s="4"/>
      <c r="H44" s="34"/>
      <c r="I44" s="53"/>
      <c r="J44" s="53"/>
      <c r="K44" s="4"/>
      <c r="L44" s="4"/>
      <c r="M44" s="4"/>
      <c r="N44" s="4"/>
      <c r="O44" s="4"/>
      <c r="P44" s="4"/>
      <c r="Q44">
        <f t="shared" si="1"/>
      </c>
    </row>
    <row r="45" spans="2:17" ht="15" customHeight="1">
      <c r="B45">
        <f t="shared" si="0"/>
      </c>
      <c r="C45">
        <v>23</v>
      </c>
      <c r="D45" s="4"/>
      <c r="E45" s="4"/>
      <c r="F45" s="4"/>
      <c r="G45" s="4"/>
      <c r="H45" s="34"/>
      <c r="I45" s="53"/>
      <c r="J45" s="53"/>
      <c r="K45" s="4"/>
      <c r="L45" s="4"/>
      <c r="M45" s="4"/>
      <c r="N45" s="4"/>
      <c r="O45" s="4"/>
      <c r="P45" s="4"/>
      <c r="Q45">
        <f t="shared" si="1"/>
      </c>
    </row>
    <row r="46" spans="2:17" ht="15" customHeight="1">
      <c r="B46">
        <f t="shared" si="0"/>
      </c>
      <c r="C46">
        <v>24</v>
      </c>
      <c r="D46" s="4"/>
      <c r="E46" s="4"/>
      <c r="F46" s="4"/>
      <c r="G46" s="4"/>
      <c r="H46" s="34"/>
      <c r="I46" s="53"/>
      <c r="J46" s="53"/>
      <c r="K46" s="4"/>
      <c r="L46" s="4"/>
      <c r="M46" s="4"/>
      <c r="N46" s="4"/>
      <c r="O46" s="4"/>
      <c r="P46" s="4"/>
      <c r="Q46">
        <f t="shared" si="1"/>
      </c>
    </row>
    <row r="47" spans="2:17" ht="15" customHeight="1">
      <c r="B47">
        <f t="shared" si="0"/>
      </c>
      <c r="C47">
        <v>25</v>
      </c>
      <c r="D47" s="4"/>
      <c r="E47" s="4"/>
      <c r="F47" s="4"/>
      <c r="G47" s="4"/>
      <c r="H47" s="34"/>
      <c r="I47" s="53"/>
      <c r="J47" s="53"/>
      <c r="K47" s="4"/>
      <c r="L47" s="4"/>
      <c r="M47" s="4"/>
      <c r="N47" s="4"/>
      <c r="O47" s="4"/>
      <c r="P47" s="4"/>
      <c r="Q47">
        <f t="shared" si="1"/>
      </c>
    </row>
    <row r="48" spans="2:17" ht="15" customHeight="1">
      <c r="B48">
        <f t="shared" si="0"/>
      </c>
      <c r="C48">
        <v>26</v>
      </c>
      <c r="D48" s="4"/>
      <c r="E48" s="4"/>
      <c r="F48" s="4"/>
      <c r="G48" s="4"/>
      <c r="H48" s="34"/>
      <c r="I48" s="53"/>
      <c r="J48" s="53"/>
      <c r="K48" s="4"/>
      <c r="L48" s="4"/>
      <c r="M48" s="4"/>
      <c r="N48" s="4"/>
      <c r="O48" s="4"/>
      <c r="P48" s="4"/>
      <c r="Q48">
        <f t="shared" si="1"/>
      </c>
    </row>
    <row r="49" spans="2:17" ht="15" customHeight="1">
      <c r="B49">
        <f t="shared" si="0"/>
      </c>
      <c r="C49">
        <v>27</v>
      </c>
      <c r="D49" s="4"/>
      <c r="E49" s="4"/>
      <c r="F49" s="4"/>
      <c r="G49" s="4"/>
      <c r="H49" s="34"/>
      <c r="I49" s="53"/>
      <c r="J49" s="53"/>
      <c r="K49" s="4"/>
      <c r="L49" s="4"/>
      <c r="M49" s="4"/>
      <c r="N49" s="4"/>
      <c r="O49" s="4"/>
      <c r="P49" s="4"/>
      <c r="Q49">
        <f t="shared" si="1"/>
      </c>
    </row>
    <row r="50" spans="2:17" ht="15" customHeight="1">
      <c r="B50">
        <f t="shared" si="0"/>
      </c>
      <c r="C50">
        <v>28</v>
      </c>
      <c r="D50" s="4"/>
      <c r="E50" s="4"/>
      <c r="F50" s="4"/>
      <c r="G50" s="4"/>
      <c r="H50" s="34"/>
      <c r="I50" s="53"/>
      <c r="J50" s="53"/>
      <c r="K50" s="4"/>
      <c r="L50" s="4"/>
      <c r="M50" s="4"/>
      <c r="N50" s="4"/>
      <c r="O50" s="4"/>
      <c r="P50" s="4"/>
      <c r="Q50">
        <f t="shared" si="1"/>
      </c>
    </row>
    <row r="51" spans="2:17" ht="15" customHeight="1">
      <c r="B51">
        <f t="shared" si="0"/>
      </c>
      <c r="C51">
        <v>29</v>
      </c>
      <c r="D51" s="4"/>
      <c r="E51" s="4"/>
      <c r="F51" s="4"/>
      <c r="G51" s="4"/>
      <c r="H51" s="34"/>
      <c r="I51" s="53"/>
      <c r="J51" s="53"/>
      <c r="K51" s="4"/>
      <c r="L51" s="4"/>
      <c r="M51" s="4"/>
      <c r="N51" s="4"/>
      <c r="O51" s="4"/>
      <c r="P51" s="4"/>
      <c r="Q51">
        <f t="shared" si="1"/>
      </c>
    </row>
    <row r="52" spans="2:17" ht="15" customHeight="1">
      <c r="B52">
        <f t="shared" si="0"/>
      </c>
      <c r="C52">
        <v>30</v>
      </c>
      <c r="D52" s="4"/>
      <c r="E52" s="4"/>
      <c r="F52" s="4"/>
      <c r="G52" s="4"/>
      <c r="H52" s="34"/>
      <c r="I52" s="53"/>
      <c r="J52" s="53"/>
      <c r="K52" s="4"/>
      <c r="L52" s="4"/>
      <c r="M52" s="4"/>
      <c r="N52" s="4"/>
      <c r="O52" s="4"/>
      <c r="P52" s="4"/>
      <c r="Q52">
        <f t="shared" si="1"/>
      </c>
    </row>
    <row r="53" spans="2:17" ht="15" customHeight="1">
      <c r="B53">
        <f t="shared" si="0"/>
      </c>
      <c r="C53">
        <v>31</v>
      </c>
      <c r="D53" s="4"/>
      <c r="E53" s="4"/>
      <c r="F53" s="4"/>
      <c r="G53" s="4"/>
      <c r="H53" s="34"/>
      <c r="I53" s="53"/>
      <c r="J53" s="53"/>
      <c r="K53" s="4"/>
      <c r="L53" s="4"/>
      <c r="M53" s="4"/>
      <c r="N53" s="4"/>
      <c r="O53" s="4"/>
      <c r="P53" s="4"/>
      <c r="Q53">
        <f t="shared" si="1"/>
      </c>
    </row>
    <row r="54" spans="2:17" ht="15" customHeight="1">
      <c r="B54">
        <f t="shared" si="0"/>
      </c>
      <c r="C54">
        <v>32</v>
      </c>
      <c r="D54" s="4"/>
      <c r="E54" s="4"/>
      <c r="F54" s="4"/>
      <c r="G54" s="4"/>
      <c r="H54" s="34"/>
      <c r="I54" s="53"/>
      <c r="J54" s="53"/>
      <c r="K54" s="4"/>
      <c r="L54" s="4"/>
      <c r="M54" s="4"/>
      <c r="N54" s="4"/>
      <c r="O54" s="4"/>
      <c r="P54" s="4"/>
      <c r="Q54">
        <f t="shared" si="1"/>
      </c>
    </row>
    <row r="55" spans="2:17" ht="15" customHeight="1">
      <c r="B55">
        <f t="shared" si="0"/>
      </c>
      <c r="C55">
        <v>33</v>
      </c>
      <c r="D55" s="4"/>
      <c r="E55" s="4"/>
      <c r="F55" s="4"/>
      <c r="G55" s="4"/>
      <c r="H55" s="34"/>
      <c r="I55" s="53"/>
      <c r="J55" s="53"/>
      <c r="K55" s="4"/>
      <c r="L55" s="4"/>
      <c r="M55" s="4"/>
      <c r="N55" s="4"/>
      <c r="O55" s="4"/>
      <c r="P55" s="4"/>
      <c r="Q55">
        <f t="shared" si="1"/>
      </c>
    </row>
    <row r="56" spans="2:17" ht="15" customHeight="1">
      <c r="B56">
        <f t="shared" si="0"/>
      </c>
      <c r="C56">
        <v>34</v>
      </c>
      <c r="D56" s="4"/>
      <c r="E56" s="4"/>
      <c r="F56" s="4"/>
      <c r="G56" s="4"/>
      <c r="H56" s="34"/>
      <c r="I56" s="53"/>
      <c r="J56" s="53"/>
      <c r="K56" s="4"/>
      <c r="L56" s="4"/>
      <c r="M56" s="4"/>
      <c r="N56" s="4"/>
      <c r="O56" s="4"/>
      <c r="P56" s="4"/>
      <c r="Q56">
        <f t="shared" si="1"/>
      </c>
    </row>
    <row r="57" spans="2:17" ht="15" customHeight="1">
      <c r="B57">
        <f t="shared" si="0"/>
      </c>
      <c r="C57">
        <v>35</v>
      </c>
      <c r="D57" s="4"/>
      <c r="E57" s="4"/>
      <c r="F57" s="4"/>
      <c r="G57" s="4"/>
      <c r="H57" s="34"/>
      <c r="I57" s="53"/>
      <c r="J57" s="53"/>
      <c r="K57" s="4"/>
      <c r="L57" s="4"/>
      <c r="M57" s="4"/>
      <c r="N57" s="4"/>
      <c r="O57" s="4"/>
      <c r="P57" s="4"/>
      <c r="Q57">
        <f t="shared" si="1"/>
      </c>
    </row>
    <row r="58" spans="2:17" ht="15" customHeight="1">
      <c r="B58">
        <f t="shared" si="0"/>
      </c>
      <c r="C58">
        <v>36</v>
      </c>
      <c r="D58" s="4"/>
      <c r="E58" s="4"/>
      <c r="F58" s="4"/>
      <c r="G58" s="4"/>
      <c r="H58" s="34"/>
      <c r="I58" s="53"/>
      <c r="J58" s="53"/>
      <c r="K58" s="4"/>
      <c r="L58" s="4"/>
      <c r="M58" s="4"/>
      <c r="N58" s="4"/>
      <c r="O58" s="4"/>
      <c r="P58" s="4"/>
      <c r="Q58">
        <f t="shared" si="1"/>
      </c>
    </row>
    <row r="59" spans="2:17" ht="15" customHeight="1">
      <c r="B59">
        <f t="shared" si="0"/>
      </c>
      <c r="C59">
        <v>37</v>
      </c>
      <c r="D59" s="4"/>
      <c r="E59" s="4"/>
      <c r="F59" s="4"/>
      <c r="G59" s="4"/>
      <c r="H59" s="34"/>
      <c r="I59" s="53"/>
      <c r="J59" s="53"/>
      <c r="K59" s="4"/>
      <c r="L59" s="4"/>
      <c r="M59" s="4"/>
      <c r="N59" s="4"/>
      <c r="O59" s="4"/>
      <c r="P59" s="4"/>
      <c r="Q59">
        <f t="shared" si="1"/>
      </c>
    </row>
    <row r="60" spans="2:17" ht="15" customHeight="1">
      <c r="B60">
        <f t="shared" si="0"/>
      </c>
      <c r="C60">
        <v>38</v>
      </c>
      <c r="D60" s="4"/>
      <c r="E60" s="4"/>
      <c r="F60" s="4"/>
      <c r="G60" s="4"/>
      <c r="H60" s="34"/>
      <c r="I60" s="53"/>
      <c r="J60" s="53"/>
      <c r="K60" s="4"/>
      <c r="L60" s="4"/>
      <c r="M60" s="4"/>
      <c r="N60" s="4"/>
      <c r="O60" s="4"/>
      <c r="P60" s="4"/>
      <c r="Q60">
        <f t="shared" si="1"/>
      </c>
    </row>
    <row r="61" spans="2:17" ht="15" customHeight="1">
      <c r="B61">
        <f t="shared" si="0"/>
      </c>
      <c r="C61">
        <v>39</v>
      </c>
      <c r="D61" s="4"/>
      <c r="E61" s="4"/>
      <c r="F61" s="4"/>
      <c r="G61" s="4"/>
      <c r="H61" s="34"/>
      <c r="I61" s="53"/>
      <c r="J61" s="53"/>
      <c r="K61" s="4"/>
      <c r="L61" s="4"/>
      <c r="M61" s="4"/>
      <c r="N61" s="4"/>
      <c r="O61" s="4"/>
      <c r="P61" s="4"/>
      <c r="Q61">
        <f t="shared" si="1"/>
      </c>
    </row>
    <row r="62" spans="2:17" ht="15" customHeight="1">
      <c r="B62">
        <f t="shared" si="0"/>
      </c>
      <c r="C62">
        <v>40</v>
      </c>
      <c r="D62" s="4"/>
      <c r="E62" s="4"/>
      <c r="F62" s="4"/>
      <c r="G62" s="4"/>
      <c r="H62" s="34"/>
      <c r="I62" s="53"/>
      <c r="J62" s="53"/>
      <c r="K62" s="4"/>
      <c r="L62" s="4"/>
      <c r="M62" s="4"/>
      <c r="N62" s="4"/>
      <c r="O62" s="4"/>
      <c r="P62" s="4"/>
      <c r="Q62">
        <f t="shared" si="1"/>
      </c>
    </row>
    <row r="63" spans="2:17" ht="15" customHeight="1">
      <c r="B63">
        <f t="shared" si="0"/>
      </c>
      <c r="C63">
        <v>41</v>
      </c>
      <c r="D63" s="4"/>
      <c r="E63" s="4"/>
      <c r="F63" s="4"/>
      <c r="G63" s="4"/>
      <c r="H63" s="34"/>
      <c r="I63" s="53"/>
      <c r="J63" s="53"/>
      <c r="K63" s="4"/>
      <c r="L63" s="4"/>
      <c r="M63" s="4"/>
      <c r="N63" s="4"/>
      <c r="O63" s="4"/>
      <c r="P63" s="4"/>
      <c r="Q63">
        <f t="shared" si="1"/>
      </c>
    </row>
    <row r="64" spans="2:17" ht="15" customHeight="1">
      <c r="B64">
        <f t="shared" si="0"/>
      </c>
      <c r="C64">
        <v>42</v>
      </c>
      <c r="D64" s="4"/>
      <c r="E64" s="4"/>
      <c r="F64" s="4"/>
      <c r="G64" s="4"/>
      <c r="H64" s="34"/>
      <c r="I64" s="53"/>
      <c r="J64" s="53"/>
      <c r="K64" s="4"/>
      <c r="L64" s="4"/>
      <c r="M64" s="4"/>
      <c r="N64" s="4"/>
      <c r="O64" s="4"/>
      <c r="P64" s="4"/>
      <c r="Q64">
        <f t="shared" si="1"/>
      </c>
    </row>
    <row r="65" spans="2:17" ht="15" customHeight="1">
      <c r="B65">
        <f t="shared" si="0"/>
      </c>
      <c r="C65">
        <v>43</v>
      </c>
      <c r="D65" s="4"/>
      <c r="E65" s="4"/>
      <c r="F65" s="4"/>
      <c r="G65" s="4"/>
      <c r="H65" s="34"/>
      <c r="I65" s="53"/>
      <c r="J65" s="53"/>
      <c r="K65" s="4"/>
      <c r="L65" s="4"/>
      <c r="M65" s="4"/>
      <c r="N65" s="4"/>
      <c r="O65" s="4"/>
      <c r="P65" s="4"/>
      <c r="Q65">
        <f t="shared" si="1"/>
      </c>
    </row>
    <row r="66" spans="2:17" ht="15" customHeight="1">
      <c r="B66">
        <f t="shared" si="0"/>
      </c>
      <c r="C66">
        <v>44</v>
      </c>
      <c r="D66" s="4"/>
      <c r="E66" s="4"/>
      <c r="F66" s="4"/>
      <c r="G66" s="4"/>
      <c r="H66" s="34"/>
      <c r="I66" s="53"/>
      <c r="J66" s="53"/>
      <c r="K66" s="4"/>
      <c r="L66" s="4"/>
      <c r="M66" s="4"/>
      <c r="N66" s="4"/>
      <c r="O66" s="4"/>
      <c r="P66" s="4"/>
      <c r="Q66">
        <f t="shared" si="1"/>
      </c>
    </row>
    <row r="67" spans="2:17" ht="15" customHeight="1">
      <c r="B67">
        <f t="shared" si="0"/>
      </c>
      <c r="C67">
        <v>45</v>
      </c>
      <c r="D67" s="4"/>
      <c r="E67" s="4"/>
      <c r="F67" s="4"/>
      <c r="G67" s="4"/>
      <c r="H67" s="34"/>
      <c r="I67" s="53"/>
      <c r="J67" s="53"/>
      <c r="K67" s="4"/>
      <c r="L67" s="4"/>
      <c r="M67" s="4"/>
      <c r="N67" s="4"/>
      <c r="O67" s="4"/>
      <c r="P67" s="4"/>
      <c r="Q67">
        <f t="shared" si="1"/>
      </c>
    </row>
    <row r="68" spans="2:17" ht="15" customHeight="1">
      <c r="B68">
        <f t="shared" si="0"/>
      </c>
      <c r="C68">
        <v>46</v>
      </c>
      <c r="D68" s="4"/>
      <c r="E68" s="4"/>
      <c r="F68" s="4"/>
      <c r="G68" s="4"/>
      <c r="H68" s="34"/>
      <c r="I68" s="53"/>
      <c r="J68" s="53"/>
      <c r="K68" s="4"/>
      <c r="L68" s="4"/>
      <c r="M68" s="4"/>
      <c r="N68" s="4"/>
      <c r="O68" s="4"/>
      <c r="P68" s="4"/>
      <c r="Q68">
        <f t="shared" si="1"/>
      </c>
    </row>
    <row r="69" spans="2:17" ht="15" customHeight="1">
      <c r="B69">
        <f t="shared" si="0"/>
      </c>
      <c r="C69">
        <v>47</v>
      </c>
      <c r="D69" s="4"/>
      <c r="E69" s="4"/>
      <c r="F69" s="4"/>
      <c r="G69" s="4"/>
      <c r="H69" s="34"/>
      <c r="I69" s="53"/>
      <c r="J69" s="53"/>
      <c r="K69" s="4"/>
      <c r="L69" s="4"/>
      <c r="M69" s="4"/>
      <c r="N69" s="4"/>
      <c r="O69" s="4"/>
      <c r="P69" s="4"/>
      <c r="Q69">
        <f t="shared" si="1"/>
      </c>
    </row>
    <row r="70" spans="2:17" ht="15" customHeight="1">
      <c r="B70">
        <f t="shared" si="0"/>
      </c>
      <c r="C70">
        <v>48</v>
      </c>
      <c r="D70" s="4"/>
      <c r="E70" s="4"/>
      <c r="F70" s="4"/>
      <c r="G70" s="4"/>
      <c r="H70" s="34"/>
      <c r="I70" s="53"/>
      <c r="J70" s="53"/>
      <c r="K70" s="4"/>
      <c r="L70" s="4"/>
      <c r="M70" s="4"/>
      <c r="N70" s="4"/>
      <c r="O70" s="4"/>
      <c r="P70" s="4"/>
      <c r="Q70">
        <f t="shared" si="1"/>
      </c>
    </row>
    <row r="71" spans="2:17" ht="15" customHeight="1">
      <c r="B71">
        <f t="shared" si="0"/>
      </c>
      <c r="C71">
        <v>49</v>
      </c>
      <c r="D71" s="4"/>
      <c r="E71" s="4"/>
      <c r="F71" s="4"/>
      <c r="G71" s="4"/>
      <c r="H71" s="34"/>
      <c r="I71" s="53"/>
      <c r="J71" s="53"/>
      <c r="K71" s="4"/>
      <c r="L71" s="4"/>
      <c r="M71" s="4"/>
      <c r="N71" s="4"/>
      <c r="O71" s="4"/>
      <c r="P71" s="4"/>
      <c r="Q71">
        <f t="shared" si="1"/>
      </c>
    </row>
    <row r="72" spans="2:17" ht="15" customHeight="1">
      <c r="B72">
        <f t="shared" si="0"/>
      </c>
      <c r="C72">
        <v>50</v>
      </c>
      <c r="D72" s="4"/>
      <c r="E72" s="4"/>
      <c r="F72" s="4"/>
      <c r="G72" s="4"/>
      <c r="H72" s="34"/>
      <c r="I72" s="53"/>
      <c r="J72" s="53"/>
      <c r="K72" s="4"/>
      <c r="L72" s="4"/>
      <c r="M72" s="4"/>
      <c r="N72" s="4"/>
      <c r="O72" s="4"/>
      <c r="P72" s="4"/>
      <c r="Q72">
        <f t="shared" si="1"/>
      </c>
    </row>
    <row r="73" spans="2:17" ht="15" customHeight="1">
      <c r="B73">
        <f t="shared" si="0"/>
      </c>
      <c r="C73">
        <v>51</v>
      </c>
      <c r="D73" s="4"/>
      <c r="E73" s="4"/>
      <c r="F73" s="4"/>
      <c r="G73" s="4"/>
      <c r="H73" s="34"/>
      <c r="I73" s="53"/>
      <c r="J73" s="53"/>
      <c r="K73" s="4"/>
      <c r="L73" s="4"/>
      <c r="M73" s="4"/>
      <c r="N73" s="4"/>
      <c r="O73" s="4"/>
      <c r="P73" s="4"/>
      <c r="Q73">
        <f t="shared" si="1"/>
      </c>
    </row>
    <row r="74" spans="2:17" ht="15" customHeight="1">
      <c r="B74">
        <f t="shared" si="0"/>
      </c>
      <c r="C74">
        <v>52</v>
      </c>
      <c r="D74" s="4"/>
      <c r="E74" s="4"/>
      <c r="F74" s="4"/>
      <c r="G74" s="4"/>
      <c r="H74" s="34"/>
      <c r="I74" s="53"/>
      <c r="J74" s="53"/>
      <c r="K74" s="4"/>
      <c r="L74" s="4"/>
      <c r="M74" s="4"/>
      <c r="N74" s="4"/>
      <c r="O74" s="4"/>
      <c r="P74" s="4"/>
      <c r="Q74">
        <f t="shared" si="1"/>
      </c>
    </row>
    <row r="75" spans="2:17" ht="15" customHeight="1">
      <c r="B75">
        <f t="shared" si="0"/>
      </c>
      <c r="C75">
        <v>53</v>
      </c>
      <c r="D75" s="4"/>
      <c r="E75" s="4"/>
      <c r="F75" s="4"/>
      <c r="G75" s="4"/>
      <c r="H75" s="34"/>
      <c r="I75" s="53"/>
      <c r="J75" s="53"/>
      <c r="K75" s="4"/>
      <c r="L75" s="4"/>
      <c r="M75" s="4"/>
      <c r="N75" s="4"/>
      <c r="O75" s="4"/>
      <c r="P75" s="4"/>
      <c r="Q75">
        <f t="shared" si="1"/>
      </c>
    </row>
    <row r="76" spans="2:17" ht="15" customHeight="1">
      <c r="B76">
        <f t="shared" si="0"/>
      </c>
      <c r="C76">
        <v>54</v>
      </c>
      <c r="D76" s="4"/>
      <c r="E76" s="4"/>
      <c r="F76" s="4"/>
      <c r="G76" s="4"/>
      <c r="H76" s="34"/>
      <c r="I76" s="53"/>
      <c r="J76" s="53"/>
      <c r="K76" s="4"/>
      <c r="L76" s="4"/>
      <c r="M76" s="4"/>
      <c r="N76" s="4"/>
      <c r="O76" s="4"/>
      <c r="P76" s="4"/>
      <c r="Q76">
        <f t="shared" si="1"/>
      </c>
    </row>
    <row r="77" spans="2:17" ht="15" customHeight="1">
      <c r="B77">
        <f t="shared" si="0"/>
      </c>
      <c r="C77">
        <v>55</v>
      </c>
      <c r="D77" s="4"/>
      <c r="E77" s="4"/>
      <c r="F77" s="4"/>
      <c r="G77" s="4"/>
      <c r="H77" s="34"/>
      <c r="I77" s="53"/>
      <c r="J77" s="53"/>
      <c r="K77" s="4"/>
      <c r="L77" s="4"/>
      <c r="M77" s="4"/>
      <c r="N77" s="4"/>
      <c r="O77" s="4"/>
      <c r="P77" s="4"/>
      <c r="Q77">
        <f t="shared" si="1"/>
      </c>
    </row>
    <row r="78" spans="2:17" ht="15" customHeight="1">
      <c r="B78">
        <f t="shared" si="0"/>
      </c>
      <c r="C78">
        <v>56</v>
      </c>
      <c r="D78" s="4"/>
      <c r="E78" s="4"/>
      <c r="F78" s="4"/>
      <c r="G78" s="4"/>
      <c r="H78" s="34"/>
      <c r="I78" s="53"/>
      <c r="J78" s="53"/>
      <c r="K78" s="4"/>
      <c r="L78" s="4"/>
      <c r="M78" s="4"/>
      <c r="N78" s="4"/>
      <c r="O78" s="4"/>
      <c r="P78" s="4"/>
      <c r="Q78">
        <f t="shared" si="1"/>
      </c>
    </row>
    <row r="79" spans="2:17" ht="15" customHeight="1">
      <c r="B79">
        <f t="shared" si="0"/>
      </c>
      <c r="C79">
        <v>57</v>
      </c>
      <c r="D79" s="4"/>
      <c r="E79" s="4"/>
      <c r="F79" s="4"/>
      <c r="G79" s="4"/>
      <c r="H79" s="34"/>
      <c r="I79" s="53"/>
      <c r="J79" s="53"/>
      <c r="K79" s="4"/>
      <c r="L79" s="4"/>
      <c r="M79" s="4"/>
      <c r="N79" s="4"/>
      <c r="O79" s="4"/>
      <c r="P79" s="4"/>
      <c r="Q79">
        <f t="shared" si="1"/>
      </c>
    </row>
    <row r="80" spans="2:17" ht="15" customHeight="1">
      <c r="B80">
        <f t="shared" si="0"/>
      </c>
      <c r="C80">
        <v>58</v>
      </c>
      <c r="D80" s="4"/>
      <c r="E80" s="4"/>
      <c r="F80" s="4"/>
      <c r="G80" s="4"/>
      <c r="H80" s="34"/>
      <c r="I80" s="53"/>
      <c r="J80" s="53"/>
      <c r="K80" s="4"/>
      <c r="L80" s="4"/>
      <c r="M80" s="4"/>
      <c r="N80" s="4"/>
      <c r="O80" s="4"/>
      <c r="P80" s="4"/>
      <c r="Q80">
        <f t="shared" si="1"/>
      </c>
    </row>
    <row r="81" spans="2:17" ht="15" customHeight="1">
      <c r="B81">
        <f t="shared" si="0"/>
      </c>
      <c r="C81">
        <v>59</v>
      </c>
      <c r="D81" s="4"/>
      <c r="E81" s="4"/>
      <c r="F81" s="4"/>
      <c r="G81" s="4"/>
      <c r="H81" s="34"/>
      <c r="I81" s="53"/>
      <c r="J81" s="53"/>
      <c r="K81" s="4"/>
      <c r="L81" s="4"/>
      <c r="M81" s="4"/>
      <c r="N81" s="4"/>
      <c r="O81" s="4"/>
      <c r="P81" s="4"/>
      <c r="Q81">
        <f t="shared" si="1"/>
      </c>
    </row>
    <row r="82" spans="2:17" ht="15" customHeight="1">
      <c r="B82">
        <f t="shared" si="0"/>
      </c>
      <c r="C82">
        <v>60</v>
      </c>
      <c r="D82" s="4"/>
      <c r="E82" s="4"/>
      <c r="F82" s="4"/>
      <c r="G82" s="4"/>
      <c r="H82" s="34"/>
      <c r="I82" s="53"/>
      <c r="J82" s="53"/>
      <c r="K82" s="4"/>
      <c r="L82" s="4"/>
      <c r="M82" s="4"/>
      <c r="N82" s="4"/>
      <c r="O82" s="4"/>
      <c r="P82" s="4"/>
      <c r="Q82">
        <f t="shared" si="1"/>
      </c>
    </row>
    <row r="83" spans="2:17" ht="15" customHeight="1">
      <c r="B83">
        <f t="shared" si="0"/>
      </c>
      <c r="C83">
        <v>61</v>
      </c>
      <c r="D83" s="4"/>
      <c r="E83" s="4"/>
      <c r="F83" s="4"/>
      <c r="G83" s="4"/>
      <c r="H83" s="34"/>
      <c r="I83" s="53"/>
      <c r="J83" s="53"/>
      <c r="K83" s="4"/>
      <c r="L83" s="4"/>
      <c r="M83" s="4"/>
      <c r="N83" s="4"/>
      <c r="O83" s="4"/>
      <c r="P83" s="4"/>
      <c r="Q83">
        <f t="shared" si="1"/>
      </c>
    </row>
    <row r="84" spans="2:17" ht="15" customHeight="1">
      <c r="B84">
        <f t="shared" si="0"/>
      </c>
      <c r="C84">
        <v>62</v>
      </c>
      <c r="D84" s="4"/>
      <c r="E84" s="4"/>
      <c r="F84" s="4"/>
      <c r="G84" s="4"/>
      <c r="H84" s="34"/>
      <c r="I84" s="53"/>
      <c r="J84" s="53"/>
      <c r="K84" s="4"/>
      <c r="L84" s="4"/>
      <c r="M84" s="4"/>
      <c r="N84" s="4"/>
      <c r="O84" s="4"/>
      <c r="P84" s="4"/>
      <c r="Q84">
        <f t="shared" si="1"/>
      </c>
    </row>
    <row r="85" spans="2:17" ht="15" customHeight="1">
      <c r="B85">
        <f t="shared" si="0"/>
      </c>
      <c r="C85">
        <v>63</v>
      </c>
      <c r="D85" s="4"/>
      <c r="E85" s="4"/>
      <c r="F85" s="4"/>
      <c r="G85" s="4"/>
      <c r="H85" s="34"/>
      <c r="I85" s="53"/>
      <c r="J85" s="53"/>
      <c r="K85" s="4"/>
      <c r="L85" s="4"/>
      <c r="M85" s="4"/>
      <c r="N85" s="4"/>
      <c r="O85" s="4"/>
      <c r="P85" s="4"/>
      <c r="Q85">
        <f t="shared" si="1"/>
      </c>
    </row>
    <row r="86" spans="2:17" ht="15" customHeight="1">
      <c r="B86">
        <f t="shared" si="0"/>
      </c>
      <c r="C86">
        <v>64</v>
      </c>
      <c r="D86" s="4"/>
      <c r="E86" s="4"/>
      <c r="F86" s="4"/>
      <c r="G86" s="4"/>
      <c r="H86" s="34"/>
      <c r="I86" s="53"/>
      <c r="J86" s="53"/>
      <c r="K86" s="4"/>
      <c r="L86" s="4"/>
      <c r="M86" s="4"/>
      <c r="N86" s="4"/>
      <c r="O86" s="4"/>
      <c r="P86" s="4"/>
      <c r="Q86">
        <f t="shared" si="1"/>
      </c>
    </row>
    <row r="87" spans="2:17" ht="15" customHeight="1">
      <c r="B87">
        <f t="shared" si="0"/>
      </c>
      <c r="C87">
        <v>65</v>
      </c>
      <c r="D87" s="4"/>
      <c r="E87" s="4"/>
      <c r="F87" s="4"/>
      <c r="G87" s="4"/>
      <c r="H87" s="34"/>
      <c r="I87" s="53"/>
      <c r="J87" s="53"/>
      <c r="K87" s="4"/>
      <c r="L87" s="4"/>
      <c r="M87" s="4"/>
      <c r="N87" s="4"/>
      <c r="O87" s="4"/>
      <c r="P87" s="4"/>
      <c r="Q87">
        <f t="shared" si="1"/>
      </c>
    </row>
    <row r="88" spans="2:17" ht="15" customHeight="1">
      <c r="B88">
        <f aca="true" t="shared" si="2" ref="B88:B122">IF(F88="","",$F$6)</f>
      </c>
      <c r="C88">
        <v>66</v>
      </c>
      <c r="D88" s="4"/>
      <c r="E88" s="4"/>
      <c r="F88" s="4"/>
      <c r="G88" s="4"/>
      <c r="H88" s="34"/>
      <c r="I88" s="53"/>
      <c r="J88" s="53"/>
      <c r="K88" s="4"/>
      <c r="L88" s="4"/>
      <c r="M88" s="4"/>
      <c r="N88" s="4"/>
      <c r="O88" s="4"/>
      <c r="P88" s="4"/>
      <c r="Q88">
        <f aca="true" t="shared" si="3" ref="Q88:Q122">IF(F88="","",$I$6)</f>
      </c>
    </row>
    <row r="89" spans="2:17" ht="15" customHeight="1">
      <c r="B89">
        <f t="shared" si="2"/>
      </c>
      <c r="C89">
        <v>67</v>
      </c>
      <c r="D89" s="4"/>
      <c r="E89" s="4"/>
      <c r="F89" s="4"/>
      <c r="G89" s="4"/>
      <c r="H89" s="34"/>
      <c r="I89" s="53"/>
      <c r="J89" s="53"/>
      <c r="K89" s="4"/>
      <c r="L89" s="4"/>
      <c r="M89" s="4"/>
      <c r="N89" s="4"/>
      <c r="O89" s="4"/>
      <c r="P89" s="4"/>
      <c r="Q89">
        <f t="shared" si="3"/>
      </c>
    </row>
    <row r="90" spans="2:17" ht="15" customHeight="1">
      <c r="B90">
        <f t="shared" si="2"/>
      </c>
      <c r="C90">
        <v>68</v>
      </c>
      <c r="D90" s="4"/>
      <c r="E90" s="4"/>
      <c r="F90" s="4"/>
      <c r="G90" s="4"/>
      <c r="H90" s="34"/>
      <c r="I90" s="53"/>
      <c r="J90" s="53"/>
      <c r="K90" s="4"/>
      <c r="L90" s="4"/>
      <c r="M90" s="4"/>
      <c r="N90" s="4"/>
      <c r="O90" s="4"/>
      <c r="P90" s="4"/>
      <c r="Q90">
        <f t="shared" si="3"/>
      </c>
    </row>
    <row r="91" spans="2:17" ht="15" customHeight="1">
      <c r="B91">
        <f t="shared" si="2"/>
      </c>
      <c r="C91">
        <v>69</v>
      </c>
      <c r="D91" s="4"/>
      <c r="E91" s="4"/>
      <c r="F91" s="4"/>
      <c r="G91" s="4"/>
      <c r="H91" s="34"/>
      <c r="I91" s="53"/>
      <c r="J91" s="53"/>
      <c r="K91" s="4"/>
      <c r="L91" s="4"/>
      <c r="M91" s="4"/>
      <c r="N91" s="4"/>
      <c r="O91" s="4"/>
      <c r="P91" s="4"/>
      <c r="Q91">
        <f t="shared" si="3"/>
      </c>
    </row>
    <row r="92" spans="2:17" ht="15" customHeight="1">
      <c r="B92">
        <f t="shared" si="2"/>
      </c>
      <c r="C92">
        <v>70</v>
      </c>
      <c r="D92" s="4"/>
      <c r="E92" s="4"/>
      <c r="F92" s="4"/>
      <c r="G92" s="4"/>
      <c r="H92" s="34"/>
      <c r="I92" s="53"/>
      <c r="J92" s="53"/>
      <c r="K92" s="4"/>
      <c r="L92" s="4"/>
      <c r="M92" s="4"/>
      <c r="N92" s="4"/>
      <c r="O92" s="4"/>
      <c r="P92" s="4"/>
      <c r="Q92">
        <f t="shared" si="3"/>
      </c>
    </row>
    <row r="93" spans="2:17" ht="15" customHeight="1">
      <c r="B93">
        <f t="shared" si="2"/>
      </c>
      <c r="C93">
        <v>71</v>
      </c>
      <c r="D93" s="4"/>
      <c r="E93" s="4"/>
      <c r="F93" s="4"/>
      <c r="G93" s="4"/>
      <c r="H93" s="34"/>
      <c r="I93" s="53"/>
      <c r="J93" s="53"/>
      <c r="K93" s="4"/>
      <c r="L93" s="4"/>
      <c r="M93" s="4"/>
      <c r="N93" s="4"/>
      <c r="O93" s="4"/>
      <c r="P93" s="4"/>
      <c r="Q93">
        <f t="shared" si="3"/>
      </c>
    </row>
    <row r="94" spans="2:17" ht="15" customHeight="1">
      <c r="B94">
        <f t="shared" si="2"/>
      </c>
      <c r="C94">
        <v>72</v>
      </c>
      <c r="D94" s="4"/>
      <c r="E94" s="4"/>
      <c r="F94" s="4"/>
      <c r="G94" s="4"/>
      <c r="H94" s="34"/>
      <c r="I94" s="53"/>
      <c r="J94" s="53"/>
      <c r="K94" s="4"/>
      <c r="L94" s="4"/>
      <c r="M94" s="4"/>
      <c r="N94" s="4"/>
      <c r="O94" s="4"/>
      <c r="P94" s="4"/>
      <c r="Q94">
        <f t="shared" si="3"/>
      </c>
    </row>
    <row r="95" spans="2:17" ht="15" customHeight="1">
      <c r="B95">
        <f t="shared" si="2"/>
      </c>
      <c r="C95">
        <v>73</v>
      </c>
      <c r="D95" s="4"/>
      <c r="E95" s="4"/>
      <c r="F95" s="4"/>
      <c r="G95" s="4"/>
      <c r="H95" s="34"/>
      <c r="I95" s="53"/>
      <c r="J95" s="53"/>
      <c r="K95" s="4"/>
      <c r="L95" s="4"/>
      <c r="M95" s="4"/>
      <c r="N95" s="4"/>
      <c r="O95" s="4"/>
      <c r="P95" s="4"/>
      <c r="Q95">
        <f t="shared" si="3"/>
      </c>
    </row>
    <row r="96" spans="2:17" ht="15" customHeight="1">
      <c r="B96">
        <f t="shared" si="2"/>
      </c>
      <c r="C96">
        <v>74</v>
      </c>
      <c r="D96" s="4"/>
      <c r="E96" s="4"/>
      <c r="F96" s="4"/>
      <c r="G96" s="4"/>
      <c r="H96" s="34"/>
      <c r="I96" s="53"/>
      <c r="J96" s="53"/>
      <c r="K96" s="4"/>
      <c r="L96" s="4"/>
      <c r="M96" s="4"/>
      <c r="N96" s="4"/>
      <c r="O96" s="4"/>
      <c r="P96" s="4"/>
      <c r="Q96">
        <f t="shared" si="3"/>
      </c>
    </row>
    <row r="97" spans="2:17" ht="15" customHeight="1">
      <c r="B97">
        <f t="shared" si="2"/>
      </c>
      <c r="C97">
        <v>75</v>
      </c>
      <c r="D97" s="4"/>
      <c r="E97" s="4"/>
      <c r="F97" s="4"/>
      <c r="G97" s="4"/>
      <c r="H97" s="34"/>
      <c r="I97" s="53"/>
      <c r="J97" s="53"/>
      <c r="K97" s="4"/>
      <c r="L97" s="4"/>
      <c r="M97" s="4"/>
      <c r="N97" s="4"/>
      <c r="O97" s="4"/>
      <c r="P97" s="4"/>
      <c r="Q97">
        <f t="shared" si="3"/>
      </c>
    </row>
    <row r="98" spans="2:17" ht="15" customHeight="1">
      <c r="B98">
        <f t="shared" si="2"/>
      </c>
      <c r="C98">
        <v>76</v>
      </c>
      <c r="D98" s="4"/>
      <c r="E98" s="4"/>
      <c r="F98" s="4"/>
      <c r="G98" s="4"/>
      <c r="H98" s="34"/>
      <c r="I98" s="53"/>
      <c r="J98" s="53"/>
      <c r="K98" s="4"/>
      <c r="L98" s="4"/>
      <c r="M98" s="4"/>
      <c r="N98" s="4"/>
      <c r="O98" s="4"/>
      <c r="P98" s="4"/>
      <c r="Q98">
        <f t="shared" si="3"/>
      </c>
    </row>
    <row r="99" spans="2:17" ht="15" customHeight="1">
      <c r="B99">
        <f t="shared" si="2"/>
      </c>
      <c r="C99">
        <v>77</v>
      </c>
      <c r="D99" s="4"/>
      <c r="E99" s="4"/>
      <c r="F99" s="4"/>
      <c r="G99" s="4"/>
      <c r="H99" s="34"/>
      <c r="I99" s="53"/>
      <c r="J99" s="53"/>
      <c r="K99" s="4"/>
      <c r="L99" s="4"/>
      <c r="M99" s="4"/>
      <c r="N99" s="4"/>
      <c r="O99" s="4"/>
      <c r="P99" s="4"/>
      <c r="Q99">
        <f t="shared" si="3"/>
      </c>
    </row>
    <row r="100" spans="2:17" ht="15" customHeight="1">
      <c r="B100">
        <f t="shared" si="2"/>
      </c>
      <c r="C100">
        <v>78</v>
      </c>
      <c r="D100" s="4"/>
      <c r="E100" s="4"/>
      <c r="F100" s="4"/>
      <c r="G100" s="4"/>
      <c r="H100" s="34"/>
      <c r="I100" s="53"/>
      <c r="J100" s="53"/>
      <c r="K100" s="4"/>
      <c r="L100" s="4"/>
      <c r="M100" s="4"/>
      <c r="N100" s="4"/>
      <c r="O100" s="4"/>
      <c r="P100" s="4"/>
      <c r="Q100">
        <f t="shared" si="3"/>
      </c>
    </row>
    <row r="101" spans="2:17" ht="15" customHeight="1">
      <c r="B101">
        <f t="shared" si="2"/>
      </c>
      <c r="C101">
        <v>79</v>
      </c>
      <c r="D101" s="4"/>
      <c r="E101" s="4"/>
      <c r="F101" s="4"/>
      <c r="G101" s="4"/>
      <c r="H101" s="34"/>
      <c r="I101" s="53"/>
      <c r="J101" s="53"/>
      <c r="K101" s="4"/>
      <c r="L101" s="4"/>
      <c r="M101" s="4"/>
      <c r="N101" s="4"/>
      <c r="O101" s="4"/>
      <c r="P101" s="4"/>
      <c r="Q101">
        <f t="shared" si="3"/>
      </c>
    </row>
    <row r="102" spans="2:17" ht="15" customHeight="1">
      <c r="B102">
        <f t="shared" si="2"/>
      </c>
      <c r="C102">
        <v>80</v>
      </c>
      <c r="D102" s="4"/>
      <c r="E102" s="4"/>
      <c r="F102" s="4"/>
      <c r="G102" s="4"/>
      <c r="H102" s="34"/>
      <c r="I102" s="53"/>
      <c r="J102" s="53"/>
      <c r="K102" s="4"/>
      <c r="L102" s="4"/>
      <c r="M102" s="4"/>
      <c r="N102" s="4"/>
      <c r="O102" s="4"/>
      <c r="P102" s="4"/>
      <c r="Q102">
        <f t="shared" si="3"/>
      </c>
    </row>
    <row r="103" spans="2:17" ht="15" customHeight="1">
      <c r="B103">
        <f t="shared" si="2"/>
      </c>
      <c r="C103">
        <v>81</v>
      </c>
      <c r="D103" s="4"/>
      <c r="E103" s="4"/>
      <c r="F103" s="4"/>
      <c r="G103" s="4"/>
      <c r="H103" s="34"/>
      <c r="I103" s="53"/>
      <c r="J103" s="53"/>
      <c r="K103" s="4"/>
      <c r="L103" s="4"/>
      <c r="M103" s="4"/>
      <c r="N103" s="4"/>
      <c r="O103" s="4"/>
      <c r="P103" s="4"/>
      <c r="Q103">
        <f t="shared" si="3"/>
      </c>
    </row>
    <row r="104" spans="2:17" ht="15" customHeight="1">
      <c r="B104">
        <f t="shared" si="2"/>
      </c>
      <c r="C104">
        <v>82</v>
      </c>
      <c r="D104" s="4"/>
      <c r="E104" s="4"/>
      <c r="F104" s="4"/>
      <c r="G104" s="4"/>
      <c r="H104" s="34"/>
      <c r="I104" s="53"/>
      <c r="J104" s="53"/>
      <c r="K104" s="4"/>
      <c r="L104" s="4"/>
      <c r="M104" s="4"/>
      <c r="N104" s="4"/>
      <c r="O104" s="4"/>
      <c r="P104" s="4"/>
      <c r="Q104">
        <f t="shared" si="3"/>
      </c>
    </row>
    <row r="105" spans="2:17" ht="15" customHeight="1">
      <c r="B105">
        <f t="shared" si="2"/>
      </c>
      <c r="C105">
        <v>83</v>
      </c>
      <c r="D105" s="4"/>
      <c r="E105" s="4"/>
      <c r="F105" s="4"/>
      <c r="G105" s="4"/>
      <c r="H105" s="34"/>
      <c r="I105" s="53"/>
      <c r="J105" s="53"/>
      <c r="K105" s="4"/>
      <c r="L105" s="4"/>
      <c r="M105" s="4"/>
      <c r="N105" s="4"/>
      <c r="O105" s="4"/>
      <c r="P105" s="4"/>
      <c r="Q105">
        <f t="shared" si="3"/>
      </c>
    </row>
    <row r="106" spans="2:17" ht="15" customHeight="1">
      <c r="B106">
        <f t="shared" si="2"/>
      </c>
      <c r="C106">
        <v>84</v>
      </c>
      <c r="D106" s="4"/>
      <c r="E106" s="4"/>
      <c r="F106" s="4"/>
      <c r="G106" s="4"/>
      <c r="H106" s="34"/>
      <c r="I106" s="53"/>
      <c r="J106" s="53"/>
      <c r="K106" s="4"/>
      <c r="L106" s="4"/>
      <c r="M106" s="4"/>
      <c r="N106" s="4"/>
      <c r="O106" s="4"/>
      <c r="P106" s="4"/>
      <c r="Q106">
        <f t="shared" si="3"/>
      </c>
    </row>
    <row r="107" spans="2:17" ht="15" customHeight="1">
      <c r="B107">
        <f t="shared" si="2"/>
      </c>
      <c r="C107">
        <v>85</v>
      </c>
      <c r="D107" s="4"/>
      <c r="E107" s="4"/>
      <c r="F107" s="4"/>
      <c r="G107" s="4"/>
      <c r="H107" s="34"/>
      <c r="I107" s="53"/>
      <c r="J107" s="53"/>
      <c r="K107" s="4"/>
      <c r="L107" s="4"/>
      <c r="M107" s="4"/>
      <c r="N107" s="4"/>
      <c r="O107" s="4"/>
      <c r="P107" s="4"/>
      <c r="Q107">
        <f t="shared" si="3"/>
      </c>
    </row>
    <row r="108" spans="2:17" ht="15" customHeight="1">
      <c r="B108">
        <f t="shared" si="2"/>
      </c>
      <c r="C108">
        <v>86</v>
      </c>
      <c r="D108" s="4"/>
      <c r="E108" s="4"/>
      <c r="F108" s="4"/>
      <c r="G108" s="4"/>
      <c r="H108" s="34"/>
      <c r="I108" s="53"/>
      <c r="J108" s="53"/>
      <c r="K108" s="4"/>
      <c r="L108" s="4"/>
      <c r="M108" s="4"/>
      <c r="N108" s="4"/>
      <c r="O108" s="4"/>
      <c r="P108" s="4"/>
      <c r="Q108">
        <f t="shared" si="3"/>
      </c>
    </row>
    <row r="109" spans="2:17" ht="15" customHeight="1">
      <c r="B109">
        <f t="shared" si="2"/>
      </c>
      <c r="C109">
        <v>87</v>
      </c>
      <c r="D109" s="4"/>
      <c r="E109" s="4"/>
      <c r="F109" s="4"/>
      <c r="G109" s="4"/>
      <c r="H109" s="34"/>
      <c r="I109" s="53"/>
      <c r="J109" s="53"/>
      <c r="K109" s="4"/>
      <c r="L109" s="4"/>
      <c r="M109" s="4"/>
      <c r="N109" s="4"/>
      <c r="O109" s="4"/>
      <c r="P109" s="4"/>
      <c r="Q109">
        <f t="shared" si="3"/>
      </c>
    </row>
    <row r="110" spans="2:17" ht="15" customHeight="1">
      <c r="B110">
        <f t="shared" si="2"/>
      </c>
      <c r="C110">
        <v>88</v>
      </c>
      <c r="D110" s="4"/>
      <c r="E110" s="4"/>
      <c r="F110" s="4"/>
      <c r="G110" s="4"/>
      <c r="H110" s="34"/>
      <c r="I110" s="53"/>
      <c r="J110" s="53"/>
      <c r="K110" s="4"/>
      <c r="L110" s="4"/>
      <c r="M110" s="4"/>
      <c r="N110" s="4"/>
      <c r="O110" s="4"/>
      <c r="P110" s="4"/>
      <c r="Q110">
        <f t="shared" si="3"/>
      </c>
    </row>
    <row r="111" spans="2:17" ht="15" customHeight="1">
      <c r="B111">
        <f t="shared" si="2"/>
      </c>
      <c r="C111">
        <v>89</v>
      </c>
      <c r="D111" s="4"/>
      <c r="E111" s="4"/>
      <c r="F111" s="4"/>
      <c r="G111" s="4"/>
      <c r="H111" s="34"/>
      <c r="I111" s="53"/>
      <c r="J111" s="53"/>
      <c r="K111" s="4"/>
      <c r="L111" s="4"/>
      <c r="M111" s="4"/>
      <c r="N111" s="4"/>
      <c r="O111" s="4"/>
      <c r="P111" s="4"/>
      <c r="Q111">
        <f t="shared" si="3"/>
      </c>
    </row>
    <row r="112" spans="2:17" ht="15" customHeight="1">
      <c r="B112">
        <f t="shared" si="2"/>
      </c>
      <c r="C112">
        <v>90</v>
      </c>
      <c r="D112" s="4"/>
      <c r="E112" s="4"/>
      <c r="F112" s="4"/>
      <c r="G112" s="4"/>
      <c r="H112" s="34"/>
      <c r="I112" s="53"/>
      <c r="J112" s="53"/>
      <c r="K112" s="4"/>
      <c r="L112" s="4"/>
      <c r="M112" s="4"/>
      <c r="N112" s="4"/>
      <c r="O112" s="4"/>
      <c r="P112" s="4"/>
      <c r="Q112">
        <f t="shared" si="3"/>
      </c>
    </row>
    <row r="113" spans="2:17" ht="15" customHeight="1">
      <c r="B113">
        <f t="shared" si="2"/>
      </c>
      <c r="C113">
        <v>91</v>
      </c>
      <c r="D113" s="4"/>
      <c r="E113" s="4"/>
      <c r="F113" s="4"/>
      <c r="G113" s="4"/>
      <c r="H113" s="34"/>
      <c r="I113" s="53"/>
      <c r="J113" s="53"/>
      <c r="K113" s="4"/>
      <c r="L113" s="4"/>
      <c r="M113" s="4"/>
      <c r="N113" s="4"/>
      <c r="O113" s="4"/>
      <c r="P113" s="4"/>
      <c r="Q113">
        <f t="shared" si="3"/>
      </c>
    </row>
    <row r="114" spans="2:17" ht="15" customHeight="1">
      <c r="B114">
        <f t="shared" si="2"/>
      </c>
      <c r="C114">
        <v>92</v>
      </c>
      <c r="D114" s="4"/>
      <c r="E114" s="4"/>
      <c r="F114" s="4"/>
      <c r="G114" s="4"/>
      <c r="H114" s="34"/>
      <c r="I114" s="53"/>
      <c r="J114" s="53"/>
      <c r="K114" s="4"/>
      <c r="L114" s="4"/>
      <c r="M114" s="4"/>
      <c r="N114" s="4"/>
      <c r="O114" s="4"/>
      <c r="P114" s="4"/>
      <c r="Q114">
        <f t="shared" si="3"/>
      </c>
    </row>
    <row r="115" spans="2:17" ht="15" customHeight="1">
      <c r="B115">
        <f t="shared" si="2"/>
      </c>
      <c r="C115">
        <v>93</v>
      </c>
      <c r="D115" s="4"/>
      <c r="E115" s="4"/>
      <c r="F115" s="4"/>
      <c r="G115" s="4"/>
      <c r="H115" s="34"/>
      <c r="I115" s="53"/>
      <c r="J115" s="53"/>
      <c r="K115" s="4"/>
      <c r="L115" s="4"/>
      <c r="M115" s="4"/>
      <c r="N115" s="4"/>
      <c r="O115" s="4"/>
      <c r="P115" s="4"/>
      <c r="Q115">
        <f t="shared" si="3"/>
      </c>
    </row>
    <row r="116" spans="2:17" ht="15" customHeight="1">
      <c r="B116">
        <f t="shared" si="2"/>
      </c>
      <c r="C116">
        <v>94</v>
      </c>
      <c r="D116" s="4"/>
      <c r="E116" s="4"/>
      <c r="F116" s="4"/>
      <c r="G116" s="4"/>
      <c r="H116" s="34"/>
      <c r="I116" s="53"/>
      <c r="J116" s="53"/>
      <c r="K116" s="4"/>
      <c r="L116" s="4"/>
      <c r="M116" s="4"/>
      <c r="N116" s="4"/>
      <c r="O116" s="4"/>
      <c r="P116" s="4"/>
      <c r="Q116">
        <f t="shared" si="3"/>
      </c>
    </row>
    <row r="117" spans="2:17" ht="15" customHeight="1">
      <c r="B117">
        <f t="shared" si="2"/>
      </c>
      <c r="C117">
        <v>95</v>
      </c>
      <c r="D117" s="4"/>
      <c r="E117" s="4"/>
      <c r="F117" s="4"/>
      <c r="G117" s="4"/>
      <c r="H117" s="34"/>
      <c r="I117" s="53"/>
      <c r="J117" s="53"/>
      <c r="K117" s="4"/>
      <c r="L117" s="4"/>
      <c r="M117" s="4"/>
      <c r="N117" s="4"/>
      <c r="O117" s="4"/>
      <c r="P117" s="4"/>
      <c r="Q117">
        <f t="shared" si="3"/>
      </c>
    </row>
    <row r="118" spans="2:17" ht="15" customHeight="1">
      <c r="B118">
        <f t="shared" si="2"/>
      </c>
      <c r="C118">
        <v>96</v>
      </c>
      <c r="D118" s="4"/>
      <c r="E118" s="4"/>
      <c r="F118" s="4"/>
      <c r="G118" s="4"/>
      <c r="H118" s="34"/>
      <c r="I118" s="53"/>
      <c r="J118" s="53"/>
      <c r="K118" s="4"/>
      <c r="L118" s="4"/>
      <c r="M118" s="4"/>
      <c r="N118" s="4"/>
      <c r="O118" s="4"/>
      <c r="P118" s="4"/>
      <c r="Q118">
        <f t="shared" si="3"/>
      </c>
    </row>
    <row r="119" spans="2:17" ht="15" customHeight="1">
      <c r="B119">
        <f t="shared" si="2"/>
      </c>
      <c r="C119">
        <v>97</v>
      </c>
      <c r="D119" s="4"/>
      <c r="E119" s="4"/>
      <c r="F119" s="4"/>
      <c r="G119" s="4"/>
      <c r="H119" s="34"/>
      <c r="I119" s="53"/>
      <c r="J119" s="53"/>
      <c r="K119" s="4"/>
      <c r="L119" s="4"/>
      <c r="M119" s="4"/>
      <c r="N119" s="4"/>
      <c r="O119" s="4"/>
      <c r="P119" s="4"/>
      <c r="Q119">
        <f t="shared" si="3"/>
      </c>
    </row>
    <row r="120" spans="2:17" ht="15" customHeight="1">
      <c r="B120">
        <f t="shared" si="2"/>
      </c>
      <c r="C120">
        <v>98</v>
      </c>
      <c r="D120" s="4"/>
      <c r="E120" s="4"/>
      <c r="F120" s="4"/>
      <c r="G120" s="4"/>
      <c r="H120" s="34"/>
      <c r="I120" s="53"/>
      <c r="J120" s="53"/>
      <c r="K120" s="4"/>
      <c r="L120" s="4"/>
      <c r="M120" s="4"/>
      <c r="N120" s="4"/>
      <c r="O120" s="4"/>
      <c r="P120" s="4"/>
      <c r="Q120">
        <f t="shared" si="3"/>
      </c>
    </row>
    <row r="121" spans="2:17" ht="15" customHeight="1">
      <c r="B121">
        <f t="shared" si="2"/>
      </c>
      <c r="C121">
        <v>99</v>
      </c>
      <c r="D121" s="4"/>
      <c r="E121" s="4"/>
      <c r="F121" s="4"/>
      <c r="G121" s="4"/>
      <c r="H121" s="34"/>
      <c r="I121" s="53"/>
      <c r="J121" s="53"/>
      <c r="K121" s="4"/>
      <c r="L121" s="4"/>
      <c r="M121" s="4"/>
      <c r="N121" s="4"/>
      <c r="O121" s="4"/>
      <c r="P121" s="4"/>
      <c r="Q121">
        <f t="shared" si="3"/>
      </c>
    </row>
    <row r="122" spans="2:17" ht="15" customHeight="1">
      <c r="B122">
        <f t="shared" si="2"/>
      </c>
      <c r="C122">
        <v>100</v>
      </c>
      <c r="D122" s="4"/>
      <c r="E122" s="4"/>
      <c r="F122" s="4"/>
      <c r="G122" s="4"/>
      <c r="H122" s="34"/>
      <c r="I122" s="53"/>
      <c r="J122" s="53"/>
      <c r="K122" s="4"/>
      <c r="L122" s="4"/>
      <c r="M122" s="4"/>
      <c r="N122" s="4"/>
      <c r="O122" s="4"/>
      <c r="P122" s="4"/>
      <c r="Q122">
        <f t="shared" si="3"/>
      </c>
    </row>
    <row r="123" spans="4:5" ht="13.5">
      <c r="D123">
        <f>SUM(D23:D122)</f>
        <v>0</v>
      </c>
      <c r="E123">
        <f>SUM(E23:E122)</f>
        <v>0</v>
      </c>
    </row>
  </sheetData>
  <sheetProtection/>
  <mergeCells count="16">
    <mergeCell ref="C18:E18"/>
    <mergeCell ref="C19:E19"/>
    <mergeCell ref="C17:E17"/>
    <mergeCell ref="I11:L11"/>
    <mergeCell ref="C11:E11"/>
    <mergeCell ref="C16:E16"/>
    <mergeCell ref="M6:O6"/>
    <mergeCell ref="H3:I3"/>
    <mergeCell ref="H4:I4"/>
    <mergeCell ref="C15:E15"/>
    <mergeCell ref="C9:E9"/>
    <mergeCell ref="I9:L9"/>
    <mergeCell ref="I6:K6"/>
    <mergeCell ref="C6:E6"/>
    <mergeCell ref="F6:G6"/>
    <mergeCell ref="I8:L8"/>
  </mergeCells>
  <dataValidations count="2">
    <dataValidation type="list" allowBlank="1" showInputMessage="1" showErrorMessage="1" errorTitle="プルダウンリストから選択してください！！" error="プルダウンリストから選択してください！！" sqref="I23:I122">
      <formula1>"1,2,3,4,5,6,7,8,9"</formula1>
    </dataValidation>
    <dataValidation type="list" allowBlank="1" showInputMessage="1" showErrorMessage="1" errorTitle="男、女" error="『男』　か　『女』　で記載してください。&#10;" sqref="J23:J122">
      <formula1>"男,女"</formula1>
    </dataValidation>
  </dataValidation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7"/>
  <sheetViews>
    <sheetView zoomScalePageLayoutView="0" workbookViewId="0" topLeftCell="A1">
      <selection activeCell="D7" sqref="D7"/>
    </sheetView>
  </sheetViews>
  <sheetFormatPr defaultColWidth="9.00390625" defaultRowHeight="13.5"/>
  <cols>
    <col min="1" max="1" width="11.25390625" style="0" customWidth="1"/>
    <col min="2" max="2" width="0.2421875" style="49" customWidth="1"/>
    <col min="3" max="3" width="5.375" style="0" customWidth="1"/>
    <col min="4" max="4" width="4.875" style="0" customWidth="1"/>
    <col min="5" max="5" width="5.00390625" style="0" customWidth="1"/>
    <col min="6" max="6" width="20.25390625" style="0" customWidth="1"/>
    <col min="7" max="7" width="17.875" style="0" customWidth="1"/>
    <col min="9" max="9" width="8.125" style="0" customWidth="1"/>
    <col min="12" max="12" width="48.50390625" style="0" customWidth="1"/>
    <col min="13" max="13" width="14.75390625" style="0" customWidth="1"/>
    <col min="14" max="14" width="18.50390625" style="0" customWidth="1"/>
    <col min="15" max="15" width="13.25390625" style="0" customWidth="1"/>
    <col min="16" max="16" width="16.25390625" style="0" customWidth="1"/>
  </cols>
  <sheetData>
    <row r="1" ht="17.25">
      <c r="C1" s="1" t="s">
        <v>33</v>
      </c>
    </row>
    <row r="2" ht="13.5"/>
    <row r="3" spans="1:9" ht="13.5">
      <c r="A3" s="35" t="s">
        <v>48</v>
      </c>
      <c r="B3" s="50"/>
      <c r="C3" s="64">
        <f>'クラブ・選手会員用'!F6</f>
        <v>0</v>
      </c>
      <c r="D3" s="64"/>
      <c r="E3" s="64"/>
      <c r="F3" s="64"/>
      <c r="G3" s="35" t="s">
        <v>83</v>
      </c>
      <c r="H3" s="64">
        <f>'クラブ・選手会員用'!I6</f>
        <v>0</v>
      </c>
      <c r="I3" s="64"/>
    </row>
    <row r="4" ht="13.5"/>
    <row r="5" ht="13.5">
      <c r="C5" s="52" t="str">
        <f>IF(J77=0,"評議員が登録されていません。評議員は必ず登録してください　　←評議員を登録すると注意が消えます","")</f>
        <v>評議員が登録されていません。評議員は必ず登録してください　　←評議員を登録すると注意が消えます</v>
      </c>
    </row>
    <row r="6" spans="1:16" ht="13.5">
      <c r="A6" t="s">
        <v>47</v>
      </c>
      <c r="B6" s="49" t="s">
        <v>48</v>
      </c>
      <c r="C6" s="12" t="s">
        <v>3</v>
      </c>
      <c r="D6" s="12" t="s">
        <v>4</v>
      </c>
      <c r="E6" s="12" t="s">
        <v>5</v>
      </c>
      <c r="F6" s="12" t="s">
        <v>34</v>
      </c>
      <c r="G6" s="12" t="s">
        <v>35</v>
      </c>
      <c r="H6" s="13" t="s">
        <v>36</v>
      </c>
      <c r="I6" s="13" t="s">
        <v>37</v>
      </c>
      <c r="J6" s="13" t="s">
        <v>38</v>
      </c>
      <c r="K6" s="13" t="s">
        <v>0</v>
      </c>
      <c r="L6" s="13" t="s">
        <v>23</v>
      </c>
      <c r="M6" s="13" t="s">
        <v>1</v>
      </c>
      <c r="N6" s="13" t="s">
        <v>2</v>
      </c>
      <c r="O6" s="13" t="s">
        <v>13</v>
      </c>
      <c r="P6" s="13" t="s">
        <v>41</v>
      </c>
    </row>
    <row r="7" spans="2:16" ht="13.5">
      <c r="B7" s="51">
        <f>IF(F7="","",'クラブ・選手会員用'!$F$6)</f>
      </c>
      <c r="C7">
        <v>1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6" ht="13.5">
      <c r="B8" s="51">
        <f>IF(F8="","",'クラブ・選手会員用'!$F$6)</f>
      </c>
      <c r="C8">
        <v>2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6" ht="13.5">
      <c r="B9" s="51">
        <f>IF(F9="","",'クラブ・選手会員用'!$F$6)</f>
      </c>
      <c r="C9">
        <v>3</v>
      </c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</row>
    <row r="10" spans="2:16" ht="13.5">
      <c r="B10" s="51">
        <f>IF(F10="","",'クラブ・選手会員用'!$F$6)</f>
      </c>
      <c r="C10">
        <v>4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</row>
    <row r="11" spans="2:16" ht="13.5">
      <c r="B11" s="51">
        <f>IF(F11="","",'クラブ・選手会員用'!$F$6)</f>
      </c>
      <c r="C11">
        <v>5</v>
      </c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2:16" ht="13.5">
      <c r="B12" s="51">
        <f>IF(F12="","",'クラブ・選手会員用'!$F$6)</f>
      </c>
      <c r="C12">
        <v>6</v>
      </c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6" ht="13.5">
      <c r="B13" s="51">
        <f>IF(F13="","",'クラブ・選手会員用'!$F$6)</f>
      </c>
      <c r="C13">
        <v>7</v>
      </c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</row>
    <row r="14" spans="2:16" ht="13.5">
      <c r="B14" s="51">
        <f>IF(F14="","",'クラブ・選手会員用'!$F$6)</f>
      </c>
      <c r="C14">
        <v>8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6" ht="13.5">
      <c r="B15" s="51">
        <f>IF(F15="","",'クラブ・選手会員用'!$F$6)</f>
      </c>
      <c r="C15">
        <v>9</v>
      </c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</row>
    <row r="16" spans="2:16" ht="13.5">
      <c r="B16" s="51">
        <f>IF(F16="","",'クラブ・選手会員用'!$F$6)</f>
      </c>
      <c r="C16">
        <v>10</v>
      </c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</row>
    <row r="17" spans="2:16" ht="13.5">
      <c r="B17" s="51">
        <f>IF(F17="","",'クラブ・選手会員用'!$F$6)</f>
      </c>
      <c r="C17">
        <v>11</v>
      </c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</row>
    <row r="18" spans="2:16" ht="13.5">
      <c r="B18" s="51">
        <f>IF(F18="","",'クラブ・選手会員用'!$F$6)</f>
      </c>
      <c r="C18">
        <v>12</v>
      </c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2:16" ht="13.5">
      <c r="B19" s="51">
        <f>IF(F19="","",'クラブ・選手会員用'!$F$6)</f>
      </c>
      <c r="C19">
        <v>13</v>
      </c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2:16" ht="13.5">
      <c r="B20" s="51">
        <f>IF(F20="","",'クラブ・選手会員用'!$F$6)</f>
      </c>
      <c r="C20">
        <v>14</v>
      </c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2:16" ht="13.5">
      <c r="B21" s="51">
        <f>IF(F21="","",'クラブ・選手会員用'!$F$6)</f>
      </c>
      <c r="C21">
        <v>15</v>
      </c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2:16" ht="13.5">
      <c r="B22" s="51">
        <f>IF(F22="","",'クラブ・選手会員用'!$F$6)</f>
      </c>
      <c r="C22">
        <v>16</v>
      </c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</row>
    <row r="23" spans="2:16" ht="13.5">
      <c r="B23" s="51">
        <f>IF(F23="","",'クラブ・選手会員用'!$F$6)</f>
      </c>
      <c r="C23">
        <v>17</v>
      </c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</row>
    <row r="24" spans="2:16" ht="13.5">
      <c r="B24" s="51">
        <f>IF(F24="","",'クラブ・選手会員用'!$F$6)</f>
      </c>
      <c r="C24">
        <v>18</v>
      </c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2:16" ht="13.5">
      <c r="B25" s="51">
        <f>IF(F25="","",'クラブ・選手会員用'!$F$6)</f>
      </c>
      <c r="C25">
        <v>19</v>
      </c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2:16" ht="13.5">
      <c r="B26" s="51">
        <f>IF(F26="","",'クラブ・選手会員用'!$F$6)</f>
      </c>
      <c r="C26">
        <v>20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3.5">
      <c r="B27" s="51">
        <f>IF(F27="","",'クラブ・選手会員用'!$F$6)</f>
      </c>
      <c r="C27">
        <v>21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3.5">
      <c r="B28" s="51">
        <f>IF(F28="","",'クラブ・選手会員用'!$F$6)</f>
      </c>
      <c r="C28">
        <v>22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3.5">
      <c r="B29" s="51">
        <f>IF(F29="","",'クラブ・選手会員用'!$F$6)</f>
      </c>
      <c r="C29">
        <v>23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3.5">
      <c r="B30" s="51">
        <f>IF(F30="","",'クラブ・選手会員用'!$F$6)</f>
      </c>
      <c r="C30">
        <v>24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3.5">
      <c r="B31" s="51">
        <f>IF(F31="","",'クラブ・選手会員用'!$F$6)</f>
      </c>
      <c r="C31">
        <v>25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3.5">
      <c r="B32" s="51">
        <f>IF(F32="","",'クラブ・選手会員用'!$F$6)</f>
      </c>
      <c r="C32">
        <v>26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3.5">
      <c r="B33" s="51">
        <f>IF(F33="","",'クラブ・選手会員用'!$F$6)</f>
      </c>
      <c r="C33">
        <v>27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3.5">
      <c r="B34" s="51">
        <f>IF(F34="","",'クラブ・選手会員用'!$F$6)</f>
      </c>
      <c r="C34">
        <v>28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3.5">
      <c r="B35" s="51">
        <f>IF(F35="","",'クラブ・選手会員用'!$F$6)</f>
      </c>
      <c r="C35">
        <v>29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3.5">
      <c r="B36" s="51">
        <f>IF(F36="","",'クラブ・選手会員用'!$F$6)</f>
      </c>
      <c r="C36">
        <v>30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3.5">
      <c r="B37" s="51">
        <f>IF(F37="","",'クラブ・選手会員用'!$F$6)</f>
      </c>
      <c r="C37">
        <v>31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3.5">
      <c r="B38" s="51">
        <f>IF(F38="","",'クラブ・選手会員用'!$F$6)</f>
      </c>
      <c r="C38">
        <v>32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3.5">
      <c r="B39" s="51">
        <f>IF(F39="","",'クラブ・選手会員用'!$F$6)</f>
      </c>
      <c r="C39">
        <v>33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3.5">
      <c r="B40" s="51">
        <f>IF(F40="","",'クラブ・選手会員用'!$F$6)</f>
      </c>
      <c r="C40">
        <v>34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3.5">
      <c r="B41" s="51">
        <f>IF(F41="","",'クラブ・選手会員用'!$F$6)</f>
      </c>
      <c r="C41">
        <v>35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3.5">
      <c r="B42" s="51">
        <f>IF(F42="","",'クラブ・選手会員用'!$F$6)</f>
      </c>
      <c r="C42">
        <v>36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3.5">
      <c r="B43" s="51">
        <f>IF(F43="","",'クラブ・選手会員用'!$F$6)</f>
      </c>
      <c r="C43">
        <v>37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3.5">
      <c r="B44" s="51">
        <f>IF(F44="","",'クラブ・選手会員用'!$F$6)</f>
      </c>
      <c r="C44">
        <v>38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3.5">
      <c r="B45" s="51">
        <f>IF(F45="","",'クラブ・選手会員用'!$F$6)</f>
      </c>
      <c r="C45">
        <v>39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3.5">
      <c r="B46" s="51">
        <f>IF(F46="","",'クラブ・選手会員用'!$F$6)</f>
      </c>
      <c r="C46">
        <v>40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3.5">
      <c r="B47" s="51">
        <f>IF(F47="","",'クラブ・選手会員用'!$F$6)</f>
      </c>
      <c r="C47">
        <v>41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3.5">
      <c r="B48" s="51">
        <f>IF(F48="","",'クラブ・選手会員用'!$F$6)</f>
      </c>
      <c r="C48">
        <v>42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3.5">
      <c r="B49" s="51">
        <f>IF(F49="","",'クラブ・選手会員用'!$F$6)</f>
      </c>
      <c r="C49">
        <v>43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3.5">
      <c r="B50" s="51">
        <f>IF(F50="","",'クラブ・選手会員用'!$F$6)</f>
      </c>
      <c r="C50">
        <v>44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3.5">
      <c r="B51" s="51">
        <f>IF(F51="","",'クラブ・選手会員用'!$F$6)</f>
      </c>
      <c r="C51">
        <v>45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3.5">
      <c r="B52" s="51">
        <f>IF(F52="","",'クラブ・選手会員用'!$F$6)</f>
      </c>
      <c r="C52">
        <v>46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3.5">
      <c r="B53" s="51">
        <f>IF(F53="","",'クラブ・選手会員用'!$F$6)</f>
      </c>
      <c r="C53">
        <v>47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3.5">
      <c r="B54" s="51">
        <f>IF(F54="","",'クラブ・選手会員用'!$F$6)</f>
      </c>
      <c r="C54">
        <v>48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3.5">
      <c r="B55" s="51">
        <f>IF(F55="","",'クラブ・選手会員用'!$F$6)</f>
      </c>
      <c r="C55">
        <v>49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3.5">
      <c r="B56" s="51">
        <f>IF(F56="","",'クラブ・選手会員用'!$F$6)</f>
      </c>
      <c r="C56">
        <v>50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3.5">
      <c r="B57" s="51">
        <f>IF(F57="","",'クラブ・選手会員用'!$F$6)</f>
      </c>
      <c r="C57">
        <v>51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3.5">
      <c r="B58" s="51">
        <f>IF(F58="","",'クラブ・選手会員用'!$F$6)</f>
      </c>
      <c r="C58">
        <v>52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3.5">
      <c r="B59" s="51">
        <f>IF(F59="","",'クラブ・選手会員用'!$F$6)</f>
      </c>
      <c r="C59">
        <v>53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3.5">
      <c r="B60" s="51">
        <f>IF(F60="","",'クラブ・選手会員用'!$F$6)</f>
      </c>
      <c r="C60">
        <v>54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3.5">
      <c r="B61" s="51">
        <f>IF(F61="","",'クラブ・選手会員用'!$F$6)</f>
      </c>
      <c r="C61">
        <v>55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3.5">
      <c r="B62" s="51">
        <f>IF(F62="","",'クラブ・選手会員用'!$F$6)</f>
      </c>
      <c r="C62">
        <v>56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3.5">
      <c r="B63" s="51">
        <f>IF(F63="","",'クラブ・選手会員用'!$F$6)</f>
      </c>
      <c r="C63">
        <v>57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3.5">
      <c r="B64" s="51">
        <f>IF(F64="","",'クラブ・選手会員用'!$F$6)</f>
      </c>
      <c r="C64">
        <v>58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3.5">
      <c r="B65" s="51">
        <f>IF(F65="","",'クラブ・選手会員用'!$F$6)</f>
      </c>
      <c r="C65">
        <v>59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3.5">
      <c r="B66" s="51">
        <f>IF(F66="","",'クラブ・選手会員用'!$F$6)</f>
      </c>
      <c r="C66">
        <v>60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3.5">
      <c r="B67" s="51">
        <f>IF(F67="","",'クラブ・選手会員用'!$F$6)</f>
      </c>
      <c r="C67">
        <v>61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3.5">
      <c r="B68" s="51">
        <f>IF(F68="","",'クラブ・選手会員用'!$F$6)</f>
      </c>
      <c r="C68">
        <v>62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3.5">
      <c r="B69" s="51">
        <f>IF(F69="","",'クラブ・選手会員用'!$F$6)</f>
      </c>
      <c r="C69">
        <v>63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3.5">
      <c r="B70" s="51">
        <f>IF(F70="","",'クラブ・選手会員用'!$F$6)</f>
      </c>
      <c r="C70">
        <v>64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3.5">
      <c r="B71" s="51">
        <f>IF(F71="","",'クラブ・選手会員用'!$F$6)</f>
      </c>
      <c r="C71">
        <v>65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3.5">
      <c r="B72" s="51">
        <f>IF(F72="","",'クラブ・選手会員用'!$F$6)</f>
      </c>
      <c r="C72">
        <v>66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3.5">
      <c r="B73" s="51">
        <f>IF(F73="","",'クラブ・選手会員用'!$F$6)</f>
      </c>
      <c r="C73">
        <v>67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3.5">
      <c r="B74" s="51">
        <f>IF(F74="","",'クラブ・選手会員用'!$F$6)</f>
      </c>
      <c r="C74">
        <v>68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3.5">
      <c r="B75" s="51">
        <f>IF(F75="","",'クラブ・選手会員用'!$F$6)</f>
      </c>
      <c r="C75">
        <v>69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3.5">
      <c r="B76" s="51">
        <f>IF(F76="","",'クラブ・選手会員用'!$F$6)</f>
      </c>
      <c r="C76">
        <v>70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4:10" ht="13.5">
      <c r="D77">
        <f>SUM(D7:D76)</f>
        <v>0</v>
      </c>
      <c r="E77">
        <f>SUM(E7:E76)</f>
        <v>0</v>
      </c>
      <c r="J77">
        <f>SUM(J7:J76)</f>
        <v>0</v>
      </c>
    </row>
  </sheetData>
  <sheetProtection sheet="1" objects="1" scenarios="1"/>
  <mergeCells count="2">
    <mergeCell ref="C3:F3"/>
    <mergeCell ref="H3:I3"/>
  </mergeCells>
  <printOptions/>
  <pageMargins left="0.75" right="0.75" top="1" bottom="1" header="0.512" footer="0.512"/>
  <pageSetup orientation="portrait" paperSize="9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23"/>
  <sheetViews>
    <sheetView zoomScalePageLayoutView="0" workbookViewId="0" topLeftCell="A10">
      <selection activeCell="I23" sqref="I23"/>
    </sheetView>
  </sheetViews>
  <sheetFormatPr defaultColWidth="9.00390625" defaultRowHeight="13.5"/>
  <cols>
    <col min="1" max="1" width="9.125" style="0" customWidth="1"/>
    <col min="2" max="2" width="0.6171875" style="0" customWidth="1"/>
    <col min="3" max="3" width="5.25390625" style="0" customWidth="1"/>
    <col min="4" max="4" width="4.375" style="0" customWidth="1"/>
    <col min="5" max="5" width="4.875" style="0" customWidth="1"/>
    <col min="6" max="6" width="20.875" style="0" customWidth="1"/>
    <col min="7" max="7" width="20.75390625" style="0" customWidth="1"/>
    <col min="8" max="8" width="13.875" style="0" customWidth="1"/>
    <col min="9" max="10" width="6.50390625" style="0" customWidth="1"/>
    <col min="11" max="11" width="12.00390625" style="0" customWidth="1"/>
    <col min="12" max="12" width="46.75390625" style="0" customWidth="1"/>
    <col min="13" max="13" width="13.75390625" style="0" customWidth="1"/>
    <col min="14" max="14" width="13.25390625" style="0" customWidth="1"/>
    <col min="15" max="15" width="22.125" style="0" customWidth="1"/>
    <col min="16" max="16" width="15.875" style="0" customWidth="1"/>
  </cols>
  <sheetData>
    <row r="1" spans="1:15" ht="17.25">
      <c r="A1" s="15"/>
      <c r="B1" s="15"/>
      <c r="C1" s="14" t="s">
        <v>46</v>
      </c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</row>
    <row r="2" spans="3:15" ht="17.25">
      <c r="C2" s="14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</row>
    <row r="3" spans="1:15" ht="14.25">
      <c r="A3" s="15"/>
      <c r="B3" s="15"/>
      <c r="C3" s="25" t="s">
        <v>14</v>
      </c>
      <c r="D3" s="26"/>
      <c r="E3" s="27"/>
      <c r="F3" s="5" t="s">
        <v>19</v>
      </c>
      <c r="G3" s="5" t="s">
        <v>20</v>
      </c>
      <c r="H3" s="55" t="s">
        <v>45</v>
      </c>
      <c r="I3" s="55"/>
      <c r="J3" s="24"/>
      <c r="K3" s="15"/>
      <c r="L3" s="15"/>
      <c r="M3" s="15"/>
      <c r="N3" s="15"/>
      <c r="O3" s="15"/>
    </row>
    <row r="4" spans="1:15" ht="17.25">
      <c r="A4" s="15"/>
      <c r="B4" s="15"/>
      <c r="C4" s="14"/>
      <c r="D4" s="15"/>
      <c r="E4" s="15"/>
      <c r="F4" s="6"/>
      <c r="G4" s="6">
        <v>1</v>
      </c>
      <c r="H4" s="56"/>
      <c r="I4" s="56"/>
      <c r="J4" s="16" t="s">
        <v>15</v>
      </c>
      <c r="K4" s="16"/>
      <c r="L4" s="15"/>
      <c r="M4" s="15"/>
      <c r="N4" s="15"/>
      <c r="O4" s="15"/>
    </row>
    <row r="5" spans="1:16" ht="17.25">
      <c r="A5" s="15"/>
      <c r="B5" s="15"/>
      <c r="C5" s="14"/>
      <c r="D5" s="15"/>
      <c r="E5" s="15"/>
      <c r="F5" s="17"/>
      <c r="G5" s="17"/>
      <c r="H5" s="15"/>
      <c r="I5" s="15"/>
      <c r="J5" s="15"/>
      <c r="K5" s="15"/>
      <c r="L5" s="15"/>
      <c r="M5" s="15"/>
      <c r="N5" s="15"/>
      <c r="O5" s="15"/>
      <c r="P5" s="15"/>
    </row>
    <row r="6" spans="1:16" s="2" customFormat="1" ht="20.25" customHeight="1">
      <c r="A6" s="18"/>
      <c r="B6" s="18"/>
      <c r="C6" s="58" t="s">
        <v>10</v>
      </c>
      <c r="D6" s="59"/>
      <c r="E6" s="59"/>
      <c r="F6" s="54" t="s">
        <v>51</v>
      </c>
      <c r="G6" s="54"/>
      <c r="H6" s="7" t="s">
        <v>11</v>
      </c>
      <c r="I6" s="54" t="s">
        <v>52</v>
      </c>
      <c r="J6" s="54"/>
      <c r="K6" s="54"/>
      <c r="L6" s="7" t="s">
        <v>85</v>
      </c>
      <c r="M6" s="54" t="s">
        <v>86</v>
      </c>
      <c r="N6" s="54"/>
      <c r="O6" s="54"/>
      <c r="P6" s="18"/>
    </row>
    <row r="7" spans="1:15" ht="20.25" customHeight="1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</row>
    <row r="8" spans="1:16" s="2" customFormat="1" ht="13.5">
      <c r="A8" s="18"/>
      <c r="B8" s="18"/>
      <c r="C8" s="19"/>
      <c r="D8" s="18"/>
      <c r="E8" s="18"/>
      <c r="F8" s="36" t="s">
        <v>16</v>
      </c>
      <c r="G8" s="36" t="s">
        <v>49</v>
      </c>
      <c r="H8" s="36" t="s">
        <v>0</v>
      </c>
      <c r="I8" s="67" t="s">
        <v>17</v>
      </c>
      <c r="J8" s="67"/>
      <c r="K8" s="67"/>
      <c r="L8" s="67"/>
      <c r="M8" s="36" t="s">
        <v>1</v>
      </c>
      <c r="N8" s="36" t="s">
        <v>2</v>
      </c>
      <c r="O8" s="36" t="s">
        <v>13</v>
      </c>
      <c r="P8" s="36" t="s">
        <v>41</v>
      </c>
    </row>
    <row r="9" spans="1:16" s="2" customFormat="1" ht="21" customHeight="1">
      <c r="A9" s="18"/>
      <c r="B9" s="18"/>
      <c r="C9" s="58" t="s">
        <v>18</v>
      </c>
      <c r="D9" s="59"/>
      <c r="E9" s="59"/>
      <c r="F9" s="37" t="s">
        <v>53</v>
      </c>
      <c r="G9" s="37" t="s">
        <v>54</v>
      </c>
      <c r="H9" s="37" t="s">
        <v>60</v>
      </c>
      <c r="I9" s="54" t="s">
        <v>55</v>
      </c>
      <c r="J9" s="54"/>
      <c r="K9" s="54"/>
      <c r="L9" s="54"/>
      <c r="M9" s="37" t="s">
        <v>66</v>
      </c>
      <c r="N9" s="37" t="s">
        <v>56</v>
      </c>
      <c r="O9" s="47" t="s">
        <v>57</v>
      </c>
      <c r="P9" s="37" t="s">
        <v>68</v>
      </c>
    </row>
    <row r="10" spans="1:15" s="2" customFormat="1" ht="13.5">
      <c r="A10" s="18"/>
      <c r="B10" s="18"/>
      <c r="C10" s="19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6" s="2" customFormat="1" ht="21" customHeight="1">
      <c r="A11" s="18"/>
      <c r="B11" s="18"/>
      <c r="C11" s="58" t="s">
        <v>32</v>
      </c>
      <c r="D11" s="59"/>
      <c r="E11" s="59"/>
      <c r="F11" s="37" t="s">
        <v>58</v>
      </c>
      <c r="G11" s="37" t="s">
        <v>59</v>
      </c>
      <c r="H11" s="37" t="s">
        <v>61</v>
      </c>
      <c r="I11" s="54" t="s">
        <v>62</v>
      </c>
      <c r="J11" s="54"/>
      <c r="K11" s="54"/>
      <c r="L11" s="54"/>
      <c r="M11" s="37" t="s">
        <v>63</v>
      </c>
      <c r="N11" s="37" t="s">
        <v>64</v>
      </c>
      <c r="O11" s="47" t="s">
        <v>65</v>
      </c>
      <c r="P11" s="37" t="s">
        <v>67</v>
      </c>
    </row>
    <row r="12" spans="1:16" s="2" customFormat="1" ht="13.5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</row>
    <row r="13" spans="1:16" s="2" customFormat="1" ht="13.5">
      <c r="A13" s="18"/>
      <c r="B13" s="18"/>
      <c r="C13" s="16" t="s">
        <v>22</v>
      </c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</row>
    <row r="14" spans="1:16" s="2" customFormat="1" ht="13.5">
      <c r="A14" s="18"/>
      <c r="B14" s="18"/>
      <c r="C14" s="18"/>
      <c r="D14" s="18"/>
      <c r="E14" s="18"/>
      <c r="F14" s="18"/>
      <c r="G14" s="18"/>
      <c r="H14" s="18"/>
      <c r="I14" s="18" t="s">
        <v>28</v>
      </c>
      <c r="J14" s="18"/>
      <c r="K14" s="18"/>
      <c r="L14" s="18"/>
      <c r="M14" s="18"/>
      <c r="N14" s="18"/>
      <c r="O14" s="18"/>
      <c r="P14" s="18"/>
    </row>
    <row r="15" spans="1:16" s="2" customFormat="1" ht="13.5">
      <c r="A15" s="18"/>
      <c r="B15" s="18"/>
      <c r="C15" s="65" t="s">
        <v>24</v>
      </c>
      <c r="D15" s="65"/>
      <c r="E15" s="65"/>
      <c r="F15" s="38">
        <f>F4*15000</f>
        <v>0</v>
      </c>
      <c r="G15" s="39" t="s">
        <v>26</v>
      </c>
      <c r="H15" s="38">
        <f>D123*2000</f>
        <v>4000</v>
      </c>
      <c r="I15" s="39">
        <f>D123</f>
        <v>2</v>
      </c>
      <c r="J15" s="40"/>
      <c r="K15" s="18"/>
      <c r="L15" s="18"/>
      <c r="M15" s="18"/>
      <c r="N15" s="18"/>
      <c r="O15" s="18"/>
      <c r="P15" s="18"/>
    </row>
    <row r="16" spans="1:16" s="2" customFormat="1" ht="13.5">
      <c r="A16" s="18"/>
      <c r="B16" s="18"/>
      <c r="C16" s="65" t="s">
        <v>25</v>
      </c>
      <c r="D16" s="65"/>
      <c r="E16" s="65"/>
      <c r="F16" s="38">
        <f>F4*15000+G4*15000</f>
        <v>15000</v>
      </c>
      <c r="G16" s="39" t="s">
        <v>27</v>
      </c>
      <c r="H16" s="38">
        <f>(D123+E123)*2000</f>
        <v>6000</v>
      </c>
      <c r="I16" s="39">
        <f>D123+E123</f>
        <v>3</v>
      </c>
      <c r="J16" s="40"/>
      <c r="K16" s="18"/>
      <c r="L16" s="18"/>
      <c r="M16" s="18"/>
      <c r="N16" s="18"/>
      <c r="O16" s="18"/>
      <c r="P16" s="18"/>
    </row>
    <row r="17" spans="1:16" s="2" customFormat="1" ht="13.5">
      <c r="A17" s="18"/>
      <c r="B17" s="18"/>
      <c r="C17" s="65"/>
      <c r="D17" s="65"/>
      <c r="E17" s="65"/>
      <c r="F17" s="39"/>
      <c r="G17" s="11" t="s">
        <v>39</v>
      </c>
      <c r="H17" s="38">
        <f>'オペレーションスタッフ用'!D77*1000</f>
        <v>0</v>
      </c>
      <c r="I17" s="39">
        <f>'オペレーションスタッフ用'!D77</f>
        <v>0</v>
      </c>
      <c r="J17" s="40"/>
      <c r="K17" s="18"/>
      <c r="L17" s="18"/>
      <c r="M17" s="18"/>
      <c r="N17" s="18"/>
      <c r="O17" s="18"/>
      <c r="P17" s="18"/>
    </row>
    <row r="18" spans="1:16" s="2" customFormat="1" ht="14.25" thickBot="1">
      <c r="A18" s="18"/>
      <c r="B18" s="18"/>
      <c r="C18" s="66" t="s">
        <v>31</v>
      </c>
      <c r="D18" s="66"/>
      <c r="E18" s="66"/>
      <c r="F18" s="41">
        <f>F15+F16</f>
        <v>15000</v>
      </c>
      <c r="G18" s="32" t="s">
        <v>29</v>
      </c>
      <c r="H18" s="41">
        <f>('オペレーションスタッフ用'!D77+'オペレーションスタッフ用'!E77)*1000</f>
        <v>0</v>
      </c>
      <c r="I18" s="42">
        <f>'オペレーションスタッフ用'!D77+'オペレーションスタッフ用'!E77</f>
        <v>0</v>
      </c>
      <c r="J18" s="40"/>
      <c r="K18" s="18"/>
      <c r="L18" s="18"/>
      <c r="M18" s="18"/>
      <c r="N18" s="18"/>
      <c r="O18" s="18"/>
      <c r="P18" s="18"/>
    </row>
    <row r="19" spans="1:16" s="2" customFormat="1" ht="14.25" thickTop="1">
      <c r="A19" s="18"/>
      <c r="B19" s="18"/>
      <c r="C19" s="63" t="s">
        <v>30</v>
      </c>
      <c r="D19" s="63"/>
      <c r="E19" s="63"/>
      <c r="F19" s="43">
        <f>F18+H19</f>
        <v>25000</v>
      </c>
      <c r="G19" s="44" t="s">
        <v>31</v>
      </c>
      <c r="H19" s="45">
        <f>SUM(H15:H18)</f>
        <v>10000</v>
      </c>
      <c r="I19" s="45"/>
      <c r="J19" s="46"/>
      <c r="K19" s="18"/>
      <c r="L19" s="18"/>
      <c r="M19" s="18"/>
      <c r="N19" s="18"/>
      <c r="O19" s="18"/>
      <c r="P19" s="18"/>
    </row>
    <row r="20" spans="1:16" s="2" customFormat="1" ht="13.5">
      <c r="A20" s="18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</row>
    <row r="21" spans="1:16" s="2" customFormat="1" ht="13.5">
      <c r="A21" s="18"/>
      <c r="B21" s="18"/>
      <c r="C21" s="16" t="s">
        <v>21</v>
      </c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</row>
    <row r="22" spans="1:16" ht="19.5" customHeight="1">
      <c r="A22" t="s">
        <v>42</v>
      </c>
      <c r="B22" t="s">
        <v>84</v>
      </c>
      <c r="C22" s="12" t="s">
        <v>50</v>
      </c>
      <c r="D22" s="12" t="s">
        <v>4</v>
      </c>
      <c r="E22" s="12" t="s">
        <v>5</v>
      </c>
      <c r="F22" s="12" t="s">
        <v>8</v>
      </c>
      <c r="G22" s="12" t="s">
        <v>9</v>
      </c>
      <c r="H22" s="13" t="s">
        <v>6</v>
      </c>
      <c r="I22" s="13" t="s">
        <v>7</v>
      </c>
      <c r="J22" s="13" t="s">
        <v>40</v>
      </c>
      <c r="K22" s="13" t="s">
        <v>0</v>
      </c>
      <c r="L22" s="13" t="s">
        <v>23</v>
      </c>
      <c r="M22" s="13" t="s">
        <v>1</v>
      </c>
      <c r="N22" s="13" t="s">
        <v>2</v>
      </c>
      <c r="O22" s="13" t="s">
        <v>13</v>
      </c>
      <c r="P22" s="13" t="s">
        <v>41</v>
      </c>
    </row>
    <row r="23" spans="2:16" ht="15" customHeight="1">
      <c r="B23" t="str">
        <f>IF(F23="","",$F$6)</f>
        <v>日本ＯＰジュニアヨットクラブ</v>
      </c>
      <c r="C23">
        <v>1</v>
      </c>
      <c r="D23" s="4">
        <v>1</v>
      </c>
      <c r="E23" s="4"/>
      <c r="F23" s="4" t="s">
        <v>69</v>
      </c>
      <c r="G23" s="4" t="s">
        <v>70</v>
      </c>
      <c r="H23" s="34">
        <v>33727</v>
      </c>
      <c r="I23" s="4">
        <v>5</v>
      </c>
      <c r="J23" s="4" t="s">
        <v>71</v>
      </c>
      <c r="K23" s="4" t="s">
        <v>61</v>
      </c>
      <c r="L23" s="4" t="s">
        <v>72</v>
      </c>
      <c r="M23" s="4" t="s">
        <v>73</v>
      </c>
      <c r="N23" s="4" t="s">
        <v>73</v>
      </c>
      <c r="O23" s="4"/>
      <c r="P23" s="4"/>
    </row>
    <row r="24" spans="2:16" ht="15" customHeight="1">
      <c r="B24" t="str">
        <f aca="true" t="shared" si="0" ref="B24:B87">IF(F24="","",$F$6)</f>
        <v>日本ＯＰジュニアヨットクラブ</v>
      </c>
      <c r="C24">
        <v>2</v>
      </c>
      <c r="D24" s="4"/>
      <c r="E24" s="4">
        <v>1</v>
      </c>
      <c r="F24" s="4" t="s">
        <v>74</v>
      </c>
      <c r="G24" s="4" t="s">
        <v>75</v>
      </c>
      <c r="H24" s="34">
        <v>34244</v>
      </c>
      <c r="I24" s="4">
        <v>4</v>
      </c>
      <c r="J24" s="4" t="s">
        <v>71</v>
      </c>
      <c r="K24" s="4" t="s">
        <v>61</v>
      </c>
      <c r="L24" s="4" t="s">
        <v>72</v>
      </c>
      <c r="M24" s="4" t="s">
        <v>73</v>
      </c>
      <c r="N24" s="4" t="s">
        <v>73</v>
      </c>
      <c r="O24" s="4"/>
      <c r="P24" s="4"/>
    </row>
    <row r="25" spans="2:16" ht="15" customHeight="1">
      <c r="B25" t="str">
        <f t="shared" si="0"/>
        <v>日本ＯＰジュニアヨットクラブ</v>
      </c>
      <c r="C25">
        <v>3</v>
      </c>
      <c r="D25" s="4">
        <v>1</v>
      </c>
      <c r="E25" s="4"/>
      <c r="F25" s="4" t="s">
        <v>76</v>
      </c>
      <c r="G25" s="4" t="s">
        <v>77</v>
      </c>
      <c r="H25" s="34">
        <v>33115</v>
      </c>
      <c r="I25" s="4">
        <v>7</v>
      </c>
      <c r="J25" s="4" t="s">
        <v>44</v>
      </c>
      <c r="K25" s="4" t="s">
        <v>78</v>
      </c>
      <c r="L25" s="4" t="s">
        <v>79</v>
      </c>
      <c r="M25" s="4" t="s">
        <v>80</v>
      </c>
      <c r="N25" s="4" t="s">
        <v>80</v>
      </c>
      <c r="O25" s="48" t="s">
        <v>81</v>
      </c>
      <c r="P25" s="4" t="s">
        <v>82</v>
      </c>
    </row>
    <row r="26" spans="2:16" ht="15" customHeight="1">
      <c r="B26">
        <f t="shared" si="0"/>
      </c>
      <c r="C26">
        <v>4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</row>
    <row r="27" spans="2:16" ht="15" customHeight="1">
      <c r="B27">
        <f t="shared" si="0"/>
      </c>
      <c r="C27">
        <v>5</v>
      </c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</row>
    <row r="28" spans="2:16" ht="15" customHeight="1">
      <c r="B28">
        <f t="shared" si="0"/>
      </c>
      <c r="C28">
        <v>6</v>
      </c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</row>
    <row r="29" spans="2:16" ht="15" customHeight="1">
      <c r="B29">
        <f t="shared" si="0"/>
      </c>
      <c r="C29">
        <v>7</v>
      </c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</row>
    <row r="30" spans="2:16" ht="15" customHeight="1">
      <c r="B30">
        <f t="shared" si="0"/>
      </c>
      <c r="C30">
        <v>8</v>
      </c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</row>
    <row r="31" spans="2:16" ht="15" customHeight="1">
      <c r="B31">
        <f t="shared" si="0"/>
      </c>
      <c r="C31">
        <v>9</v>
      </c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</row>
    <row r="32" spans="2:16" ht="15" customHeight="1">
      <c r="B32">
        <f t="shared" si="0"/>
      </c>
      <c r="C32">
        <v>10</v>
      </c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</row>
    <row r="33" spans="2:16" ht="15" customHeight="1">
      <c r="B33">
        <f t="shared" si="0"/>
      </c>
      <c r="C33">
        <v>11</v>
      </c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</row>
    <row r="34" spans="2:16" ht="15" customHeight="1">
      <c r="B34">
        <f t="shared" si="0"/>
      </c>
      <c r="C34">
        <v>12</v>
      </c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2:16" ht="15" customHeight="1">
      <c r="B35">
        <f t="shared" si="0"/>
      </c>
      <c r="C35">
        <v>13</v>
      </c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2:16" ht="15" customHeight="1">
      <c r="B36">
        <f t="shared" si="0"/>
      </c>
      <c r="C36">
        <v>14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</row>
    <row r="37" spans="2:16" ht="15" customHeight="1">
      <c r="B37">
        <f t="shared" si="0"/>
      </c>
      <c r="C37">
        <v>15</v>
      </c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</row>
    <row r="38" spans="2:16" ht="15" customHeight="1">
      <c r="B38">
        <f t="shared" si="0"/>
      </c>
      <c r="C38">
        <v>16</v>
      </c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</row>
    <row r="39" spans="2:16" ht="15" customHeight="1">
      <c r="B39">
        <f t="shared" si="0"/>
      </c>
      <c r="C39">
        <v>17</v>
      </c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</row>
    <row r="40" spans="2:16" ht="15" customHeight="1">
      <c r="B40">
        <f t="shared" si="0"/>
      </c>
      <c r="C40">
        <v>18</v>
      </c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</row>
    <row r="41" spans="2:16" ht="15" customHeight="1">
      <c r="B41">
        <f t="shared" si="0"/>
      </c>
      <c r="C41">
        <v>19</v>
      </c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</row>
    <row r="42" spans="2:16" ht="15" customHeight="1">
      <c r="B42">
        <f t="shared" si="0"/>
      </c>
      <c r="C42">
        <v>20</v>
      </c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</row>
    <row r="43" spans="2:16" ht="15" customHeight="1">
      <c r="B43">
        <f t="shared" si="0"/>
      </c>
      <c r="C43">
        <v>21</v>
      </c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</row>
    <row r="44" spans="2:16" ht="15" customHeight="1">
      <c r="B44">
        <f t="shared" si="0"/>
      </c>
      <c r="C44">
        <v>22</v>
      </c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</row>
    <row r="45" spans="2:16" ht="15" customHeight="1">
      <c r="B45">
        <f t="shared" si="0"/>
      </c>
      <c r="C45">
        <v>23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</row>
    <row r="46" spans="2:16" ht="15" customHeight="1">
      <c r="B46">
        <f t="shared" si="0"/>
      </c>
      <c r="C46">
        <v>24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</row>
    <row r="47" spans="2:16" ht="15" customHeight="1">
      <c r="B47">
        <f t="shared" si="0"/>
      </c>
      <c r="C47">
        <v>25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</row>
    <row r="48" spans="2:16" ht="15" customHeight="1">
      <c r="B48">
        <f t="shared" si="0"/>
      </c>
      <c r="C48">
        <v>26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</row>
    <row r="49" spans="2:16" ht="15" customHeight="1">
      <c r="B49">
        <f t="shared" si="0"/>
      </c>
      <c r="C49">
        <v>27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</row>
    <row r="50" spans="2:16" ht="15" customHeight="1">
      <c r="B50">
        <f t="shared" si="0"/>
      </c>
      <c r="C50">
        <v>28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</row>
    <row r="51" spans="2:16" ht="15" customHeight="1">
      <c r="B51">
        <f t="shared" si="0"/>
      </c>
      <c r="C51">
        <v>29</v>
      </c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</row>
    <row r="52" spans="2:16" ht="15" customHeight="1">
      <c r="B52">
        <f t="shared" si="0"/>
      </c>
      <c r="C52">
        <v>30</v>
      </c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</row>
    <row r="53" spans="2:16" ht="15" customHeight="1">
      <c r="B53">
        <f t="shared" si="0"/>
      </c>
      <c r="C53">
        <v>31</v>
      </c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</row>
    <row r="54" spans="2:16" ht="15" customHeight="1">
      <c r="B54">
        <f t="shared" si="0"/>
      </c>
      <c r="C54">
        <v>32</v>
      </c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</row>
    <row r="55" spans="2:16" ht="15" customHeight="1">
      <c r="B55">
        <f t="shared" si="0"/>
      </c>
      <c r="C55">
        <v>33</v>
      </c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</row>
    <row r="56" spans="2:16" ht="15" customHeight="1">
      <c r="B56">
        <f t="shared" si="0"/>
      </c>
      <c r="C56">
        <v>34</v>
      </c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</row>
    <row r="57" spans="2:16" ht="15" customHeight="1">
      <c r="B57">
        <f t="shared" si="0"/>
      </c>
      <c r="C57">
        <v>35</v>
      </c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</row>
    <row r="58" spans="2:16" ht="15" customHeight="1">
      <c r="B58">
        <f t="shared" si="0"/>
      </c>
      <c r="C58">
        <v>36</v>
      </c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</row>
    <row r="59" spans="2:16" ht="15" customHeight="1">
      <c r="B59">
        <f t="shared" si="0"/>
      </c>
      <c r="C59">
        <v>37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</row>
    <row r="60" spans="2:16" ht="15" customHeight="1">
      <c r="B60">
        <f t="shared" si="0"/>
      </c>
      <c r="C60">
        <v>38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</row>
    <row r="61" spans="2:16" ht="15" customHeight="1">
      <c r="B61">
        <f t="shared" si="0"/>
      </c>
      <c r="C61">
        <v>39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</row>
    <row r="62" spans="2:16" ht="15" customHeight="1">
      <c r="B62">
        <f t="shared" si="0"/>
      </c>
      <c r="C62">
        <v>40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</row>
    <row r="63" spans="2:16" ht="15" customHeight="1">
      <c r="B63">
        <f t="shared" si="0"/>
      </c>
      <c r="C63">
        <v>41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</row>
    <row r="64" spans="2:16" ht="15" customHeight="1">
      <c r="B64">
        <f t="shared" si="0"/>
      </c>
      <c r="C64">
        <v>42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</row>
    <row r="65" spans="2:16" ht="15" customHeight="1">
      <c r="B65">
        <f t="shared" si="0"/>
      </c>
      <c r="C65">
        <v>43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</row>
    <row r="66" spans="2:16" ht="15" customHeight="1">
      <c r="B66">
        <f t="shared" si="0"/>
      </c>
      <c r="C66">
        <v>44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</row>
    <row r="67" spans="2:16" ht="15" customHeight="1">
      <c r="B67">
        <f t="shared" si="0"/>
      </c>
      <c r="C67">
        <v>45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</row>
    <row r="68" spans="2:16" ht="15" customHeight="1">
      <c r="B68">
        <f t="shared" si="0"/>
      </c>
      <c r="C68">
        <v>46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</row>
    <row r="69" spans="2:16" ht="15" customHeight="1">
      <c r="B69">
        <f t="shared" si="0"/>
      </c>
      <c r="C69">
        <v>47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</row>
    <row r="70" spans="2:16" ht="15" customHeight="1">
      <c r="B70">
        <f t="shared" si="0"/>
      </c>
      <c r="C70">
        <v>48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2:16" ht="15" customHeight="1">
      <c r="B71">
        <f t="shared" si="0"/>
      </c>
      <c r="C71">
        <v>49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</row>
    <row r="72" spans="2:16" ht="15" customHeight="1">
      <c r="B72">
        <f t="shared" si="0"/>
      </c>
      <c r="C72">
        <v>50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</row>
    <row r="73" spans="2:16" ht="15" customHeight="1">
      <c r="B73">
        <f t="shared" si="0"/>
      </c>
      <c r="C73">
        <v>51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</row>
    <row r="74" spans="2:16" ht="15" customHeight="1">
      <c r="B74">
        <f t="shared" si="0"/>
      </c>
      <c r="C74">
        <v>52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</row>
    <row r="75" spans="2:16" ht="15" customHeight="1">
      <c r="B75">
        <f t="shared" si="0"/>
      </c>
      <c r="C75">
        <v>53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</row>
    <row r="76" spans="2:16" ht="15" customHeight="1">
      <c r="B76">
        <f t="shared" si="0"/>
      </c>
      <c r="C76">
        <v>54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</row>
    <row r="77" spans="2:16" ht="15" customHeight="1">
      <c r="B77">
        <f t="shared" si="0"/>
      </c>
      <c r="C77">
        <v>55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</row>
    <row r="78" spans="2:16" ht="15" customHeight="1">
      <c r="B78">
        <f t="shared" si="0"/>
      </c>
      <c r="C78">
        <v>56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</row>
    <row r="79" spans="2:16" ht="15" customHeight="1">
      <c r="B79">
        <f t="shared" si="0"/>
      </c>
      <c r="C79">
        <v>57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2:16" ht="15" customHeight="1">
      <c r="B80">
        <f t="shared" si="0"/>
      </c>
      <c r="C80">
        <v>58</v>
      </c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</row>
    <row r="81" spans="2:16" ht="15" customHeight="1">
      <c r="B81">
        <f t="shared" si="0"/>
      </c>
      <c r="C81">
        <v>59</v>
      </c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</row>
    <row r="82" spans="2:16" ht="15" customHeight="1">
      <c r="B82">
        <f t="shared" si="0"/>
      </c>
      <c r="C82">
        <v>60</v>
      </c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</row>
    <row r="83" spans="2:16" ht="15" customHeight="1">
      <c r="B83">
        <f t="shared" si="0"/>
      </c>
      <c r="C83">
        <v>61</v>
      </c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</row>
    <row r="84" spans="2:16" ht="15" customHeight="1">
      <c r="B84">
        <f t="shared" si="0"/>
      </c>
      <c r="C84">
        <v>62</v>
      </c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</row>
    <row r="85" spans="2:16" ht="15" customHeight="1">
      <c r="B85">
        <f t="shared" si="0"/>
      </c>
      <c r="C85">
        <v>63</v>
      </c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</row>
    <row r="86" spans="2:16" ht="15" customHeight="1">
      <c r="B86">
        <f t="shared" si="0"/>
      </c>
      <c r="C86">
        <v>64</v>
      </c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</row>
    <row r="87" spans="2:16" ht="15" customHeight="1">
      <c r="B87">
        <f t="shared" si="0"/>
      </c>
      <c r="C87">
        <v>65</v>
      </c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</row>
    <row r="88" spans="2:16" ht="15" customHeight="1">
      <c r="B88">
        <f aca="true" t="shared" si="1" ref="B88:B122">IF(F88="","",$F$6)</f>
      </c>
      <c r="C88">
        <v>66</v>
      </c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</row>
    <row r="89" spans="2:16" ht="15" customHeight="1">
      <c r="B89">
        <f t="shared" si="1"/>
      </c>
      <c r="C89">
        <v>67</v>
      </c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</row>
    <row r="90" spans="2:16" ht="15" customHeight="1">
      <c r="B90">
        <f t="shared" si="1"/>
      </c>
      <c r="C90">
        <v>68</v>
      </c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</row>
    <row r="91" spans="2:16" ht="15" customHeight="1">
      <c r="B91">
        <f t="shared" si="1"/>
      </c>
      <c r="C91">
        <v>69</v>
      </c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</row>
    <row r="92" spans="2:16" ht="15" customHeight="1">
      <c r="B92">
        <f t="shared" si="1"/>
      </c>
      <c r="C92">
        <v>70</v>
      </c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</row>
    <row r="93" spans="2:16" ht="15" customHeight="1">
      <c r="B93">
        <f t="shared" si="1"/>
      </c>
      <c r="C93">
        <v>71</v>
      </c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</row>
    <row r="94" spans="2:16" ht="15" customHeight="1">
      <c r="B94">
        <f t="shared" si="1"/>
      </c>
      <c r="C94">
        <v>72</v>
      </c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</row>
    <row r="95" spans="2:16" ht="15" customHeight="1">
      <c r="B95">
        <f t="shared" si="1"/>
      </c>
      <c r="C95">
        <v>73</v>
      </c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</row>
    <row r="96" spans="2:16" ht="15" customHeight="1">
      <c r="B96">
        <f t="shared" si="1"/>
      </c>
      <c r="C96">
        <v>74</v>
      </c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</row>
    <row r="97" spans="2:16" ht="15" customHeight="1">
      <c r="B97">
        <f t="shared" si="1"/>
      </c>
      <c r="C97">
        <v>75</v>
      </c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</row>
    <row r="98" spans="2:16" ht="15" customHeight="1">
      <c r="B98">
        <f t="shared" si="1"/>
      </c>
      <c r="C98">
        <v>76</v>
      </c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</row>
    <row r="99" spans="2:16" ht="15" customHeight="1">
      <c r="B99">
        <f t="shared" si="1"/>
      </c>
      <c r="C99">
        <v>77</v>
      </c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</row>
    <row r="100" spans="2:16" ht="15" customHeight="1">
      <c r="B100">
        <f t="shared" si="1"/>
      </c>
      <c r="C100">
        <v>78</v>
      </c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</row>
    <row r="101" spans="2:16" ht="15" customHeight="1">
      <c r="B101">
        <f t="shared" si="1"/>
      </c>
      <c r="C101">
        <v>79</v>
      </c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</row>
    <row r="102" spans="2:16" ht="15" customHeight="1">
      <c r="B102">
        <f t="shared" si="1"/>
      </c>
      <c r="C102">
        <v>80</v>
      </c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</row>
    <row r="103" spans="2:16" ht="15" customHeight="1">
      <c r="B103">
        <f t="shared" si="1"/>
      </c>
      <c r="C103">
        <v>81</v>
      </c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</row>
    <row r="104" spans="2:16" ht="15" customHeight="1">
      <c r="B104">
        <f t="shared" si="1"/>
      </c>
      <c r="C104">
        <v>82</v>
      </c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</row>
    <row r="105" spans="2:16" ht="15" customHeight="1">
      <c r="B105">
        <f t="shared" si="1"/>
      </c>
      <c r="C105">
        <v>83</v>
      </c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</row>
    <row r="106" spans="2:16" ht="15" customHeight="1">
      <c r="B106">
        <f t="shared" si="1"/>
      </c>
      <c r="C106">
        <v>84</v>
      </c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</row>
    <row r="107" spans="2:16" ht="15" customHeight="1">
      <c r="B107">
        <f t="shared" si="1"/>
      </c>
      <c r="C107">
        <v>85</v>
      </c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</row>
    <row r="108" spans="2:16" ht="15" customHeight="1">
      <c r="B108">
        <f t="shared" si="1"/>
      </c>
      <c r="C108">
        <v>86</v>
      </c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</row>
    <row r="109" spans="2:16" ht="15" customHeight="1">
      <c r="B109">
        <f t="shared" si="1"/>
      </c>
      <c r="C109">
        <v>87</v>
      </c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</row>
    <row r="110" spans="2:16" ht="15" customHeight="1">
      <c r="B110">
        <f t="shared" si="1"/>
      </c>
      <c r="C110">
        <v>88</v>
      </c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</row>
    <row r="111" spans="2:16" ht="15" customHeight="1">
      <c r="B111">
        <f t="shared" si="1"/>
      </c>
      <c r="C111">
        <v>89</v>
      </c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</row>
    <row r="112" spans="2:16" ht="15" customHeight="1">
      <c r="B112">
        <f t="shared" si="1"/>
      </c>
      <c r="C112">
        <v>90</v>
      </c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</row>
    <row r="113" spans="2:16" ht="15" customHeight="1">
      <c r="B113">
        <f t="shared" si="1"/>
      </c>
      <c r="C113">
        <v>91</v>
      </c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</row>
    <row r="114" spans="2:16" ht="15" customHeight="1">
      <c r="B114">
        <f t="shared" si="1"/>
      </c>
      <c r="C114">
        <v>92</v>
      </c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</row>
    <row r="115" spans="2:16" ht="15" customHeight="1">
      <c r="B115">
        <f t="shared" si="1"/>
      </c>
      <c r="C115">
        <v>93</v>
      </c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</row>
    <row r="116" spans="2:16" ht="15" customHeight="1">
      <c r="B116">
        <f t="shared" si="1"/>
      </c>
      <c r="C116">
        <v>94</v>
      </c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</row>
    <row r="117" spans="2:16" ht="15" customHeight="1">
      <c r="B117">
        <f t="shared" si="1"/>
      </c>
      <c r="C117">
        <v>95</v>
      </c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</row>
    <row r="118" spans="2:16" ht="15" customHeight="1">
      <c r="B118">
        <f t="shared" si="1"/>
      </c>
      <c r="C118">
        <v>96</v>
      </c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</row>
    <row r="119" spans="2:16" ht="15" customHeight="1">
      <c r="B119">
        <f t="shared" si="1"/>
      </c>
      <c r="C119">
        <v>97</v>
      </c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</row>
    <row r="120" spans="2:16" ht="15" customHeight="1">
      <c r="B120">
        <f t="shared" si="1"/>
      </c>
      <c r="C120">
        <v>98</v>
      </c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</row>
    <row r="121" spans="2:16" ht="15" customHeight="1">
      <c r="B121">
        <f t="shared" si="1"/>
      </c>
      <c r="C121">
        <v>99</v>
      </c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</row>
    <row r="122" spans="2:16" ht="15" customHeight="1">
      <c r="B122">
        <f t="shared" si="1"/>
      </c>
      <c r="C122">
        <v>100</v>
      </c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</row>
    <row r="123" spans="4:5" ht="13.5">
      <c r="D123">
        <f>SUM(D23:D122)</f>
        <v>2</v>
      </c>
      <c r="E123">
        <f>SUM(E23:E122)</f>
        <v>1</v>
      </c>
    </row>
  </sheetData>
  <sheetProtection/>
  <mergeCells count="16">
    <mergeCell ref="C19:E19"/>
    <mergeCell ref="C17:E17"/>
    <mergeCell ref="H3:I3"/>
    <mergeCell ref="H4:I4"/>
    <mergeCell ref="C9:E9"/>
    <mergeCell ref="I9:L9"/>
    <mergeCell ref="I11:L11"/>
    <mergeCell ref="C11:E11"/>
    <mergeCell ref="I6:K6"/>
    <mergeCell ref="C6:E6"/>
    <mergeCell ref="M6:O6"/>
    <mergeCell ref="C15:E15"/>
    <mergeCell ref="C16:E16"/>
    <mergeCell ref="C18:E18"/>
    <mergeCell ref="F6:G6"/>
    <mergeCell ref="I8:L8"/>
  </mergeCells>
  <hyperlinks>
    <hyperlink ref="O9" r:id="rId1" display="jodatarou@japan-opti.com"/>
    <hyperlink ref="O11" r:id="rId2" display="jodajirou@japan.opti.com"/>
    <hyperlink ref="O25" r:id="rId3" display="hanako@japan-opti.com"/>
  </hyperlinks>
  <printOptions/>
  <pageMargins left="0.75" right="0.75" top="1" bottom="1" header="0.512" footer="0.512"/>
  <pageSetup orientation="portrait" paperSize="9" r:id="rId6"/>
  <legacy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榊原和久</dc:creator>
  <cp:keywords/>
  <dc:description/>
  <cp:lastModifiedBy>河内孝明</cp:lastModifiedBy>
  <dcterms:created xsi:type="dcterms:W3CDTF">2003-04-17T00:31:49Z</dcterms:created>
  <dcterms:modified xsi:type="dcterms:W3CDTF">2014-03-21T23:33:05Z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